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Мониторинг\"/>
    </mc:Choice>
  </mc:AlternateContent>
  <xr:revisionPtr revIDLastSave="0" documentId="13_ncr:1_{C9C8814C-FDD8-4B70-8342-5D537B053494}" xr6:coauthVersionLast="45" xr6:coauthVersionMax="45" xr10:uidLastSave="{00000000-0000-0000-0000-000000000000}"/>
  <bookViews>
    <workbookView xWindow="-120" yWindow="-120" windowWidth="20730" windowHeight="11160" tabRatio="819" firstSheet="2" activeTab="6" xr2:uid="{00000000-000D-0000-FFFF-FFFF00000000}"/>
  </bookViews>
  <sheets>
    <sheet name="СТАРТ" sheetId="1" r:id="rId1"/>
    <sheet name="Соц.-комун. развитие" sheetId="5" r:id="rId2"/>
    <sheet name="Познавательное развитие" sheetId="4" r:id="rId3"/>
    <sheet name="Речевое развитие" sheetId="3" r:id="rId4"/>
    <sheet name="Худож.-эстетич. развитие" sheetId="6" r:id="rId5"/>
    <sheet name="Физическое развитие" sheetId="2" r:id="rId6"/>
    <sheet name="ИТОГОВЫЙ ЛИСТ" sheetId="7" r:id="rId7"/>
    <sheet name="Диаграммы" sheetId="8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0" i="2" l="1"/>
  <c r="O10" i="2"/>
  <c r="R10" i="6"/>
  <c r="Q10" i="6"/>
  <c r="L10" i="3"/>
  <c r="K10" i="3"/>
  <c r="T10" i="5"/>
  <c r="S10" i="5"/>
  <c r="Z10" i="4"/>
  <c r="Y10" i="4"/>
  <c r="O43" i="2" l="1"/>
  <c r="C42" i="7" s="1"/>
  <c r="O44" i="2"/>
  <c r="C43" i="7" s="1"/>
  <c r="S10" i="6"/>
  <c r="O11" i="2"/>
  <c r="O42" i="2" s="1"/>
  <c r="C41" i="7" s="1"/>
  <c r="P11" i="2"/>
  <c r="P43" i="2" s="1"/>
  <c r="D42" i="7" s="1"/>
  <c r="O12" i="2"/>
  <c r="P12" i="2"/>
  <c r="O13" i="2"/>
  <c r="P13" i="2"/>
  <c r="O14" i="2"/>
  <c r="P14" i="2"/>
  <c r="O15" i="2"/>
  <c r="P15" i="2"/>
  <c r="O16" i="2"/>
  <c r="P16" i="2"/>
  <c r="O17" i="2"/>
  <c r="P17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8" i="2"/>
  <c r="P28" i="2"/>
  <c r="O29" i="2"/>
  <c r="P29" i="2"/>
  <c r="O30" i="2"/>
  <c r="P30" i="2"/>
  <c r="O31" i="2"/>
  <c r="P31" i="2"/>
  <c r="O32" i="2"/>
  <c r="P32" i="2"/>
  <c r="O33" i="2"/>
  <c r="P33" i="2"/>
  <c r="O34" i="2"/>
  <c r="P34" i="2"/>
  <c r="O35" i="2"/>
  <c r="P35" i="2"/>
  <c r="O36" i="2"/>
  <c r="P36" i="2"/>
  <c r="O37" i="2"/>
  <c r="P37" i="2"/>
  <c r="O38" i="2"/>
  <c r="P38" i="2"/>
  <c r="O39" i="2"/>
  <c r="P39" i="2"/>
  <c r="Q40" i="4"/>
  <c r="Q41" i="4" s="1"/>
  <c r="R40" i="4"/>
  <c r="R41" i="4" s="1"/>
  <c r="P42" i="2" l="1"/>
  <c r="D41" i="7" s="1"/>
  <c r="P44" i="2"/>
  <c r="D43" i="7" s="1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10" i="2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10" i="6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10" i="4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10" i="3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K43" i="3" l="1"/>
  <c r="E42" i="7" s="1"/>
  <c r="K44" i="3"/>
  <c r="E43" i="7" s="1"/>
  <c r="K42" i="3"/>
  <c r="E41" i="7" s="1"/>
  <c r="T43" i="5"/>
  <c r="J42" i="7" s="1"/>
  <c r="T42" i="5"/>
  <c r="J41" i="7" s="1"/>
  <c r="T44" i="5"/>
  <c r="J43" i="7" s="1"/>
  <c r="T40" i="5"/>
  <c r="V41" i="5" s="1"/>
  <c r="V10" i="5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10" i="7"/>
  <c r="Q11" i="2"/>
  <c r="R11" i="2"/>
  <c r="Q12" i="2"/>
  <c r="R12" i="2"/>
  <c r="Q13" i="2"/>
  <c r="R13" i="2"/>
  <c r="Q14" i="2"/>
  <c r="R14" i="2"/>
  <c r="Q15" i="2"/>
  <c r="R15" i="2"/>
  <c r="Q16" i="2"/>
  <c r="R16" i="2"/>
  <c r="Q17" i="2"/>
  <c r="R17" i="2"/>
  <c r="Q18" i="2"/>
  <c r="R18" i="2"/>
  <c r="Q19" i="2"/>
  <c r="R19" i="2"/>
  <c r="Q20" i="2"/>
  <c r="R20" i="2"/>
  <c r="Q21" i="2"/>
  <c r="R21" i="2"/>
  <c r="Q22" i="2"/>
  <c r="R22" i="2"/>
  <c r="Q23" i="2"/>
  <c r="R23" i="2"/>
  <c r="Q24" i="2"/>
  <c r="R24" i="2"/>
  <c r="Q25" i="2"/>
  <c r="R25" i="2"/>
  <c r="Q26" i="2"/>
  <c r="R26" i="2"/>
  <c r="Q27" i="2"/>
  <c r="R27" i="2"/>
  <c r="Q28" i="2"/>
  <c r="R28" i="2"/>
  <c r="Q29" i="2"/>
  <c r="R29" i="2"/>
  <c r="Q30" i="2"/>
  <c r="R30" i="2"/>
  <c r="Q31" i="2"/>
  <c r="R31" i="2"/>
  <c r="Q32" i="2"/>
  <c r="R32" i="2"/>
  <c r="Q33" i="2"/>
  <c r="R33" i="2"/>
  <c r="Q34" i="2"/>
  <c r="R34" i="2"/>
  <c r="Q35" i="2"/>
  <c r="R35" i="2"/>
  <c r="Q36" i="2"/>
  <c r="R36" i="2"/>
  <c r="Q37" i="2"/>
  <c r="R37" i="2"/>
  <c r="Q38" i="2"/>
  <c r="R38" i="2"/>
  <c r="Q39" i="2"/>
  <c r="R39" i="2"/>
  <c r="R10" i="2"/>
  <c r="Q10" i="2"/>
  <c r="Q11" i="6"/>
  <c r="R11" i="6"/>
  <c r="S11" i="6"/>
  <c r="Q12" i="6"/>
  <c r="R12" i="6"/>
  <c r="T12" i="6" s="1"/>
  <c r="S12" i="6"/>
  <c r="Q13" i="6"/>
  <c r="R13" i="6"/>
  <c r="T13" i="6" s="1"/>
  <c r="S13" i="6"/>
  <c r="Q14" i="6"/>
  <c r="R14" i="6"/>
  <c r="T14" i="6" s="1"/>
  <c r="S14" i="6"/>
  <c r="Q15" i="6"/>
  <c r="R15" i="6"/>
  <c r="T15" i="6" s="1"/>
  <c r="S15" i="6"/>
  <c r="Q16" i="6"/>
  <c r="R16" i="6"/>
  <c r="T16" i="6" s="1"/>
  <c r="S16" i="6"/>
  <c r="Q17" i="6"/>
  <c r="R17" i="6"/>
  <c r="T17" i="6" s="1"/>
  <c r="S17" i="6"/>
  <c r="Q18" i="6"/>
  <c r="R18" i="6"/>
  <c r="S18" i="6"/>
  <c r="T18" i="6"/>
  <c r="Q19" i="6"/>
  <c r="R19" i="6"/>
  <c r="S19" i="6"/>
  <c r="T19" i="6"/>
  <c r="Q20" i="6"/>
  <c r="R20" i="6"/>
  <c r="S20" i="6"/>
  <c r="T20" i="6"/>
  <c r="Q21" i="6"/>
  <c r="R21" i="6"/>
  <c r="S21" i="6"/>
  <c r="T21" i="6"/>
  <c r="Q22" i="6"/>
  <c r="R22" i="6"/>
  <c r="S22" i="6"/>
  <c r="T22" i="6"/>
  <c r="Q23" i="6"/>
  <c r="R23" i="6"/>
  <c r="S23" i="6"/>
  <c r="T23" i="6"/>
  <c r="Q24" i="6"/>
  <c r="R24" i="6"/>
  <c r="S24" i="6"/>
  <c r="T24" i="6"/>
  <c r="Q25" i="6"/>
  <c r="R25" i="6"/>
  <c r="S25" i="6"/>
  <c r="T25" i="6"/>
  <c r="Q26" i="6"/>
  <c r="S26" i="6" s="1"/>
  <c r="R26" i="6"/>
  <c r="T26" i="6" s="1"/>
  <c r="Q27" i="6"/>
  <c r="R27" i="6"/>
  <c r="S27" i="6"/>
  <c r="T27" i="6"/>
  <c r="Q28" i="6"/>
  <c r="R28" i="6"/>
  <c r="S28" i="6"/>
  <c r="T28" i="6"/>
  <c r="Q29" i="6"/>
  <c r="R29" i="6"/>
  <c r="S29" i="6"/>
  <c r="T29" i="6"/>
  <c r="Q30" i="6"/>
  <c r="R30" i="6"/>
  <c r="S30" i="6"/>
  <c r="T30" i="6"/>
  <c r="Q31" i="6"/>
  <c r="S31" i="6" s="1"/>
  <c r="R31" i="6"/>
  <c r="T31" i="6"/>
  <c r="Q32" i="6"/>
  <c r="S32" i="6" s="1"/>
  <c r="R32" i="6"/>
  <c r="T32" i="6" s="1"/>
  <c r="Q33" i="6"/>
  <c r="R33" i="6"/>
  <c r="S33" i="6"/>
  <c r="T33" i="6"/>
  <c r="Q34" i="6"/>
  <c r="R34" i="6"/>
  <c r="S34" i="6"/>
  <c r="T34" i="6"/>
  <c r="Q35" i="6"/>
  <c r="S35" i="6" s="1"/>
  <c r="R35" i="6"/>
  <c r="T35" i="6" s="1"/>
  <c r="Q36" i="6"/>
  <c r="R36" i="6"/>
  <c r="S36" i="6"/>
  <c r="T36" i="6"/>
  <c r="Q37" i="6"/>
  <c r="R37" i="6"/>
  <c r="S37" i="6"/>
  <c r="T37" i="6"/>
  <c r="Q38" i="6"/>
  <c r="R38" i="6"/>
  <c r="S38" i="6"/>
  <c r="T38" i="6"/>
  <c r="Q39" i="6"/>
  <c r="R39" i="6"/>
  <c r="S39" i="6"/>
  <c r="T39" i="6"/>
  <c r="L11" i="3"/>
  <c r="M11" i="3"/>
  <c r="L12" i="3"/>
  <c r="M12" i="3"/>
  <c r="N12" i="3"/>
  <c r="L13" i="3"/>
  <c r="M13" i="3"/>
  <c r="N13" i="3"/>
  <c r="L14" i="3"/>
  <c r="N14" i="3" s="1"/>
  <c r="M14" i="3"/>
  <c r="L15" i="3"/>
  <c r="N15" i="3" s="1"/>
  <c r="M15" i="3"/>
  <c r="L16" i="3"/>
  <c r="M16" i="3"/>
  <c r="N16" i="3"/>
  <c r="L17" i="3"/>
  <c r="M17" i="3"/>
  <c r="N17" i="3"/>
  <c r="L18" i="3"/>
  <c r="N18" i="3" s="1"/>
  <c r="M18" i="3"/>
  <c r="L19" i="3"/>
  <c r="N19" i="3" s="1"/>
  <c r="M19" i="3"/>
  <c r="L20" i="3"/>
  <c r="M20" i="3"/>
  <c r="N20" i="3"/>
  <c r="L21" i="3"/>
  <c r="M21" i="3"/>
  <c r="N21" i="3"/>
  <c r="L22" i="3"/>
  <c r="N22" i="3" s="1"/>
  <c r="M22" i="3"/>
  <c r="L23" i="3"/>
  <c r="N23" i="3" s="1"/>
  <c r="M23" i="3"/>
  <c r="L24" i="3"/>
  <c r="M24" i="3"/>
  <c r="N24" i="3"/>
  <c r="L25" i="3"/>
  <c r="M25" i="3"/>
  <c r="N25" i="3"/>
  <c r="L26" i="3"/>
  <c r="N26" i="3" s="1"/>
  <c r="M26" i="3"/>
  <c r="L27" i="3"/>
  <c r="N27" i="3" s="1"/>
  <c r="M27" i="3"/>
  <c r="L28" i="3"/>
  <c r="M28" i="3"/>
  <c r="N28" i="3"/>
  <c r="L29" i="3"/>
  <c r="N29" i="3" s="1"/>
  <c r="M29" i="3"/>
  <c r="L30" i="3"/>
  <c r="N30" i="3" s="1"/>
  <c r="M30" i="3"/>
  <c r="L31" i="3"/>
  <c r="N31" i="3" s="1"/>
  <c r="M31" i="3"/>
  <c r="L32" i="3"/>
  <c r="N32" i="3" s="1"/>
  <c r="M32" i="3"/>
  <c r="L33" i="3"/>
  <c r="N33" i="3" s="1"/>
  <c r="M33" i="3"/>
  <c r="L34" i="3"/>
  <c r="M34" i="3"/>
  <c r="N34" i="3"/>
  <c r="L35" i="3"/>
  <c r="M35" i="3"/>
  <c r="N35" i="3"/>
  <c r="L36" i="3"/>
  <c r="M36" i="3"/>
  <c r="N36" i="3"/>
  <c r="L37" i="3"/>
  <c r="M37" i="3"/>
  <c r="N37" i="3"/>
  <c r="L38" i="3"/>
  <c r="M38" i="3"/>
  <c r="N38" i="3"/>
  <c r="L39" i="3"/>
  <c r="M39" i="3"/>
  <c r="N39" i="3"/>
  <c r="N10" i="3"/>
  <c r="M10" i="3"/>
  <c r="Y11" i="4"/>
  <c r="Z11" i="4"/>
  <c r="Y12" i="4"/>
  <c r="AA12" i="4" s="1"/>
  <c r="Z12" i="4"/>
  <c r="AB12" i="4" s="1"/>
  <c r="Y13" i="4"/>
  <c r="AA13" i="4" s="1"/>
  <c r="Z13" i="4"/>
  <c r="AB13" i="4" s="1"/>
  <c r="Y14" i="4"/>
  <c r="AA14" i="4" s="1"/>
  <c r="Z14" i="4"/>
  <c r="AB14" i="4" s="1"/>
  <c r="Y15" i="4"/>
  <c r="AA15" i="4" s="1"/>
  <c r="Z15" i="4"/>
  <c r="AB15" i="4" s="1"/>
  <c r="Y16" i="4"/>
  <c r="AA16" i="4" s="1"/>
  <c r="Z16" i="4"/>
  <c r="AB16" i="4" s="1"/>
  <c r="Y17" i="4"/>
  <c r="AA17" i="4" s="1"/>
  <c r="Z17" i="4"/>
  <c r="AB17" i="4" s="1"/>
  <c r="Y18" i="4"/>
  <c r="AA18" i="4" s="1"/>
  <c r="Z18" i="4"/>
  <c r="AB18" i="4" s="1"/>
  <c r="Y19" i="4"/>
  <c r="AA19" i="4" s="1"/>
  <c r="Z19" i="4"/>
  <c r="AB19" i="4" s="1"/>
  <c r="Y20" i="4"/>
  <c r="Z20" i="4"/>
  <c r="AB20" i="4" s="1"/>
  <c r="AA20" i="4"/>
  <c r="Y21" i="4"/>
  <c r="Z21" i="4"/>
  <c r="AB21" i="4" s="1"/>
  <c r="AA21" i="4"/>
  <c r="Y22" i="4"/>
  <c r="Z22" i="4"/>
  <c r="AB22" i="4" s="1"/>
  <c r="AA22" i="4"/>
  <c r="Y23" i="4"/>
  <c r="Z23" i="4"/>
  <c r="AB23" i="4" s="1"/>
  <c r="AA23" i="4"/>
  <c r="Y24" i="4"/>
  <c r="Z24" i="4"/>
  <c r="AB24" i="4" s="1"/>
  <c r="AA24" i="4"/>
  <c r="Y25" i="4"/>
  <c r="Z25" i="4"/>
  <c r="AB25" i="4" s="1"/>
  <c r="AA25" i="4"/>
  <c r="Y26" i="4"/>
  <c r="Z26" i="4"/>
  <c r="AB26" i="4" s="1"/>
  <c r="AA26" i="4"/>
  <c r="Y27" i="4"/>
  <c r="Z27" i="4"/>
  <c r="AB27" i="4" s="1"/>
  <c r="AA27" i="4"/>
  <c r="Y28" i="4"/>
  <c r="Z28" i="4"/>
  <c r="AB28" i="4" s="1"/>
  <c r="AA28" i="4"/>
  <c r="Y29" i="4"/>
  <c r="Z29" i="4"/>
  <c r="AB29" i="4" s="1"/>
  <c r="AA29" i="4"/>
  <c r="Y30" i="4"/>
  <c r="Z30" i="4"/>
  <c r="AB30" i="4" s="1"/>
  <c r="AA30" i="4"/>
  <c r="Y31" i="4"/>
  <c r="Z31" i="4"/>
  <c r="AB31" i="4" s="1"/>
  <c r="AA31" i="4"/>
  <c r="Y32" i="4"/>
  <c r="Z32" i="4"/>
  <c r="AB32" i="4" s="1"/>
  <c r="AA32" i="4"/>
  <c r="Y33" i="4"/>
  <c r="Z33" i="4"/>
  <c r="AB33" i="4" s="1"/>
  <c r="AA33" i="4"/>
  <c r="Y34" i="4"/>
  <c r="Z34" i="4"/>
  <c r="AB34" i="4" s="1"/>
  <c r="AA34" i="4"/>
  <c r="Y35" i="4"/>
  <c r="Z35" i="4"/>
  <c r="AA35" i="4"/>
  <c r="AB35" i="4"/>
  <c r="Y36" i="4"/>
  <c r="Z36" i="4"/>
  <c r="AA36" i="4"/>
  <c r="AB36" i="4"/>
  <c r="Y37" i="4"/>
  <c r="Z37" i="4"/>
  <c r="AA37" i="4"/>
  <c r="AB37" i="4"/>
  <c r="Y38" i="4"/>
  <c r="Z38" i="4"/>
  <c r="AA38" i="4"/>
  <c r="AB38" i="4"/>
  <c r="Y39" i="4"/>
  <c r="Z39" i="4"/>
  <c r="AA39" i="4"/>
  <c r="AB39" i="4"/>
  <c r="S11" i="5"/>
  <c r="V11" i="5"/>
  <c r="S12" i="5"/>
  <c r="U12" i="5" s="1"/>
  <c r="V12" i="5"/>
  <c r="S13" i="5"/>
  <c r="U13" i="5" s="1"/>
  <c r="V13" i="5"/>
  <c r="S14" i="5"/>
  <c r="U14" i="5" s="1"/>
  <c r="V14" i="5"/>
  <c r="S15" i="5"/>
  <c r="U15" i="5"/>
  <c r="V15" i="5"/>
  <c r="S16" i="5"/>
  <c r="U16" i="5" s="1"/>
  <c r="V16" i="5"/>
  <c r="S17" i="5"/>
  <c r="U17" i="5" s="1"/>
  <c r="V17" i="5"/>
  <c r="S18" i="5"/>
  <c r="U18" i="5" s="1"/>
  <c r="V18" i="5"/>
  <c r="S19" i="5"/>
  <c r="U19" i="5" s="1"/>
  <c r="V19" i="5"/>
  <c r="S20" i="5"/>
  <c r="U20" i="5" s="1"/>
  <c r="V20" i="5"/>
  <c r="S21" i="5"/>
  <c r="U21" i="5" s="1"/>
  <c r="V21" i="5"/>
  <c r="S22" i="5"/>
  <c r="U22" i="5" s="1"/>
  <c r="V22" i="5"/>
  <c r="S23" i="5"/>
  <c r="U23" i="5" s="1"/>
  <c r="V23" i="5"/>
  <c r="S24" i="5"/>
  <c r="U24" i="5" s="1"/>
  <c r="V24" i="5"/>
  <c r="S25" i="5"/>
  <c r="U25" i="5" s="1"/>
  <c r="V25" i="5"/>
  <c r="S26" i="5"/>
  <c r="U26" i="5" s="1"/>
  <c r="V26" i="5"/>
  <c r="S27" i="5"/>
  <c r="U27" i="5" s="1"/>
  <c r="V27" i="5"/>
  <c r="S28" i="5"/>
  <c r="U28" i="5" s="1"/>
  <c r="V28" i="5"/>
  <c r="S29" i="5"/>
  <c r="U29" i="5" s="1"/>
  <c r="V29" i="5"/>
  <c r="S30" i="5"/>
  <c r="U30" i="5" s="1"/>
  <c r="V30" i="5"/>
  <c r="S31" i="5"/>
  <c r="U31" i="5" s="1"/>
  <c r="V31" i="5"/>
  <c r="S32" i="5"/>
  <c r="U32" i="5" s="1"/>
  <c r="V32" i="5"/>
  <c r="S33" i="5"/>
  <c r="U33" i="5" s="1"/>
  <c r="V33" i="5"/>
  <c r="S34" i="5"/>
  <c r="U34" i="5" s="1"/>
  <c r="V34" i="5"/>
  <c r="S35" i="5"/>
  <c r="U35" i="5" s="1"/>
  <c r="V35" i="5"/>
  <c r="S36" i="5"/>
  <c r="U36" i="5" s="1"/>
  <c r="V36" i="5"/>
  <c r="S37" i="5"/>
  <c r="U37" i="5" s="1"/>
  <c r="V37" i="5"/>
  <c r="S38" i="5"/>
  <c r="U38" i="5" s="1"/>
  <c r="V38" i="5"/>
  <c r="S39" i="5"/>
  <c r="U39" i="5" s="1"/>
  <c r="V39" i="5"/>
  <c r="B2" i="2"/>
  <c r="B2" i="6"/>
  <c r="B2" i="3"/>
  <c r="B2" i="4"/>
  <c r="B2" i="5"/>
  <c r="T11" i="6" l="1"/>
  <c r="R43" i="6"/>
  <c r="L42" i="7" s="1"/>
  <c r="R44" i="6"/>
  <c r="L43" i="7" s="1"/>
  <c r="R42" i="6"/>
  <c r="L41" i="7" s="1"/>
  <c r="Q43" i="6"/>
  <c r="K42" i="7" s="1"/>
  <c r="Q44" i="6"/>
  <c r="K43" i="7" s="1"/>
  <c r="Q42" i="6"/>
  <c r="K41" i="7" s="1"/>
  <c r="N11" i="3"/>
  <c r="L42" i="3"/>
  <c r="F41" i="7" s="1"/>
  <c r="L43" i="3"/>
  <c r="F42" i="7" s="1"/>
  <c r="L44" i="3"/>
  <c r="F43" i="7" s="1"/>
  <c r="AA11" i="4"/>
  <c r="Y42" i="4"/>
  <c r="G41" i="7" s="1"/>
  <c r="Y43" i="4"/>
  <c r="G42" i="7" s="1"/>
  <c r="Y44" i="4"/>
  <c r="G43" i="7" s="1"/>
  <c r="AB11" i="4"/>
  <c r="Z43" i="4"/>
  <c r="H42" i="7" s="1"/>
  <c r="Z44" i="4"/>
  <c r="H43" i="7" s="1"/>
  <c r="Z42" i="4"/>
  <c r="H41" i="7" s="1"/>
  <c r="U11" i="5"/>
  <c r="S43" i="5"/>
  <c r="I42" i="7" s="1"/>
  <c r="S44" i="5"/>
  <c r="I43" i="7" s="1"/>
  <c r="S42" i="5"/>
  <c r="I41" i="7" s="1"/>
  <c r="U10" i="5"/>
  <c r="T10" i="6"/>
  <c r="AB10" i="4"/>
  <c r="AA10" i="4"/>
  <c r="D40" i="6"/>
  <c r="D41" i="6" s="1"/>
  <c r="E40" i="6"/>
  <c r="E41" i="6" s="1"/>
  <c r="F40" i="6"/>
  <c r="F41" i="6" s="1"/>
  <c r="G40" i="6"/>
  <c r="G41" i="6" s="1"/>
  <c r="H40" i="6"/>
  <c r="H41" i="6" s="1"/>
  <c r="I40" i="6"/>
  <c r="I41" i="6" s="1"/>
  <c r="J40" i="6"/>
  <c r="J41" i="6" s="1"/>
  <c r="K40" i="6"/>
  <c r="K41" i="6" s="1"/>
  <c r="L40" i="6"/>
  <c r="L41" i="6" s="1"/>
  <c r="M40" i="6"/>
  <c r="M41" i="6" s="1"/>
  <c r="N40" i="6"/>
  <c r="N41" i="6" s="1"/>
  <c r="O40" i="6"/>
  <c r="O41" i="6" s="1"/>
  <c r="P40" i="6"/>
  <c r="P41" i="6" s="1"/>
  <c r="C40" i="6"/>
  <c r="C41" i="6" s="1"/>
  <c r="L28" i="7"/>
  <c r="L29" i="7"/>
  <c r="L30" i="7"/>
  <c r="L31" i="7"/>
  <c r="L32" i="7"/>
  <c r="L33" i="7"/>
  <c r="L34" i="7"/>
  <c r="L35" i="7"/>
  <c r="L36" i="7"/>
  <c r="K28" i="7"/>
  <c r="K29" i="7"/>
  <c r="K30" i="7"/>
  <c r="K31" i="7"/>
  <c r="K32" i="7"/>
  <c r="K33" i="7"/>
  <c r="K34" i="7"/>
  <c r="D40" i="5"/>
  <c r="D41" i="5" s="1"/>
  <c r="E40" i="5"/>
  <c r="E41" i="5" s="1"/>
  <c r="F40" i="5"/>
  <c r="F41" i="5" s="1"/>
  <c r="G40" i="5"/>
  <c r="G41" i="5" s="1"/>
  <c r="H40" i="5"/>
  <c r="H41" i="5" s="1"/>
  <c r="I40" i="5"/>
  <c r="I41" i="5" s="1"/>
  <c r="J40" i="5"/>
  <c r="J41" i="5" s="1"/>
  <c r="K40" i="5"/>
  <c r="K41" i="5" s="1"/>
  <c r="L40" i="5"/>
  <c r="L41" i="5" s="1"/>
  <c r="M40" i="5"/>
  <c r="M41" i="5" s="1"/>
  <c r="N40" i="5"/>
  <c r="N41" i="5" s="1"/>
  <c r="O40" i="5"/>
  <c r="O41" i="5" s="1"/>
  <c r="P40" i="5"/>
  <c r="P41" i="5" s="1"/>
  <c r="Q40" i="5"/>
  <c r="Q41" i="5" s="1"/>
  <c r="R40" i="5"/>
  <c r="R41" i="5" s="1"/>
  <c r="C40" i="5"/>
  <c r="C41" i="5" s="1"/>
  <c r="J28" i="7"/>
  <c r="J29" i="7"/>
  <c r="J30" i="7"/>
  <c r="J31" i="7"/>
  <c r="J32" i="7"/>
  <c r="J33" i="7"/>
  <c r="J34" i="7"/>
  <c r="J35" i="7"/>
  <c r="J36" i="7"/>
  <c r="J37" i="7"/>
  <c r="I28" i="7"/>
  <c r="I29" i="7"/>
  <c r="I30" i="7"/>
  <c r="I31" i="7"/>
  <c r="I32" i="7"/>
  <c r="I33" i="7"/>
  <c r="I34" i="7"/>
  <c r="I35" i="7"/>
  <c r="D40" i="4"/>
  <c r="D41" i="4" s="1"/>
  <c r="E40" i="4"/>
  <c r="E41" i="4" s="1"/>
  <c r="F40" i="4"/>
  <c r="F41" i="4" s="1"/>
  <c r="G40" i="4"/>
  <c r="G41" i="4" s="1"/>
  <c r="H40" i="4"/>
  <c r="H41" i="4" s="1"/>
  <c r="I40" i="4"/>
  <c r="I41" i="4" s="1"/>
  <c r="J40" i="4"/>
  <c r="J41" i="4" s="1"/>
  <c r="K40" i="4"/>
  <c r="K41" i="4" s="1"/>
  <c r="L40" i="4"/>
  <c r="L41" i="4" s="1"/>
  <c r="M40" i="4"/>
  <c r="M41" i="4" s="1"/>
  <c r="N40" i="4"/>
  <c r="N41" i="4" s="1"/>
  <c r="O40" i="4"/>
  <c r="O41" i="4" s="1"/>
  <c r="P40" i="4"/>
  <c r="P41" i="4" s="1"/>
  <c r="S40" i="4"/>
  <c r="S41" i="4" s="1"/>
  <c r="T40" i="4"/>
  <c r="T41" i="4" s="1"/>
  <c r="U40" i="4"/>
  <c r="U41" i="4" s="1"/>
  <c r="V40" i="4"/>
  <c r="V41" i="4" s="1"/>
  <c r="W40" i="4"/>
  <c r="W41" i="4" s="1"/>
  <c r="X40" i="4"/>
  <c r="X41" i="4" s="1"/>
  <c r="C40" i="4"/>
  <c r="C41" i="4" s="1"/>
  <c r="H28" i="7"/>
  <c r="H29" i="7"/>
  <c r="H30" i="7"/>
  <c r="H31" i="7"/>
  <c r="H32" i="7"/>
  <c r="H33" i="7"/>
  <c r="H34" i="7"/>
  <c r="G28" i="7"/>
  <c r="G29" i="7"/>
  <c r="G30" i="7"/>
  <c r="G31" i="7"/>
  <c r="G32" i="7"/>
  <c r="G33" i="7"/>
  <c r="G34" i="7"/>
  <c r="D40" i="3"/>
  <c r="D41" i="3" s="1"/>
  <c r="E40" i="3"/>
  <c r="E41" i="3" s="1"/>
  <c r="F40" i="3"/>
  <c r="F41" i="3" s="1"/>
  <c r="G40" i="3"/>
  <c r="G41" i="3" s="1"/>
  <c r="H40" i="3"/>
  <c r="H41" i="3" s="1"/>
  <c r="I40" i="3"/>
  <c r="I41" i="3" s="1"/>
  <c r="J40" i="3"/>
  <c r="J41" i="3" s="1"/>
  <c r="C40" i="3"/>
  <c r="C41" i="3" s="1"/>
  <c r="F28" i="7"/>
  <c r="F29" i="7"/>
  <c r="F30" i="7"/>
  <c r="F31" i="7"/>
  <c r="F32" i="7"/>
  <c r="F33" i="7"/>
  <c r="F34" i="7"/>
  <c r="E28" i="7"/>
  <c r="E29" i="7"/>
  <c r="E30" i="7"/>
  <c r="E31" i="7"/>
  <c r="E32" i="7"/>
  <c r="E33" i="7"/>
  <c r="E34" i="7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C40" i="2"/>
  <c r="C41" i="2" s="1"/>
  <c r="D28" i="7"/>
  <c r="D29" i="7"/>
  <c r="D30" i="7"/>
  <c r="D31" i="7"/>
  <c r="D32" i="7"/>
  <c r="D33" i="7"/>
  <c r="D34" i="7"/>
  <c r="D39" i="7"/>
  <c r="C28" i="7"/>
  <c r="C29" i="7"/>
  <c r="C30" i="7"/>
  <c r="C31" i="7"/>
  <c r="C32" i="7"/>
  <c r="C33" i="7"/>
  <c r="C39" i="7"/>
  <c r="B2" i="7"/>
  <c r="M33" i="7" l="1"/>
  <c r="M31" i="7"/>
  <c r="M29" i="7"/>
  <c r="N34" i="7"/>
  <c r="N32" i="7"/>
  <c r="N30" i="7"/>
  <c r="N28" i="7"/>
  <c r="M32" i="7"/>
  <c r="M30" i="7"/>
  <c r="M28" i="7"/>
  <c r="N33" i="7"/>
  <c r="N31" i="7"/>
  <c r="N29" i="7"/>
  <c r="Q40" i="6"/>
  <c r="S41" i="6" s="1"/>
  <c r="R40" i="6" l="1"/>
  <c r="T41" i="6" s="1"/>
  <c r="I11" i="7"/>
  <c r="J11" i="7"/>
  <c r="I12" i="7"/>
  <c r="J12" i="7"/>
  <c r="I13" i="7"/>
  <c r="I14" i="7"/>
  <c r="J14" i="7"/>
  <c r="I15" i="7"/>
  <c r="I16" i="7"/>
  <c r="J16" i="7"/>
  <c r="I17" i="7"/>
  <c r="I18" i="7"/>
  <c r="J18" i="7"/>
  <c r="I19" i="7"/>
  <c r="I20" i="7"/>
  <c r="J20" i="7"/>
  <c r="I21" i="7"/>
  <c r="J21" i="7"/>
  <c r="I22" i="7"/>
  <c r="J22" i="7"/>
  <c r="I23" i="7"/>
  <c r="J23" i="7"/>
  <c r="I24" i="7"/>
  <c r="I25" i="7"/>
  <c r="J25" i="7"/>
  <c r="I26" i="7"/>
  <c r="J26" i="7"/>
  <c r="I27" i="7"/>
  <c r="J27" i="7"/>
  <c r="I36" i="7"/>
  <c r="I37" i="7"/>
  <c r="I38" i="7"/>
  <c r="J38" i="7"/>
  <c r="I39" i="7"/>
  <c r="S40" i="5"/>
  <c r="U41" i="5" s="1"/>
  <c r="J13" i="7"/>
  <c r="J15" i="7"/>
  <c r="J17" i="7"/>
  <c r="J19" i="7"/>
  <c r="J24" i="7"/>
  <c r="J39" i="7"/>
  <c r="G37" i="7"/>
  <c r="H20" i="7"/>
  <c r="H23" i="7"/>
  <c r="H24" i="7"/>
  <c r="H25" i="7"/>
  <c r="H26" i="7"/>
  <c r="H27" i="7"/>
  <c r="H35" i="7"/>
  <c r="H36" i="7"/>
  <c r="H37" i="7"/>
  <c r="H38" i="7"/>
  <c r="H39" i="7"/>
  <c r="H19" i="7"/>
  <c r="G15" i="7"/>
  <c r="H14" i="7"/>
  <c r="H15" i="7"/>
  <c r="H16" i="7"/>
  <c r="H17" i="7"/>
  <c r="H18" i="7"/>
  <c r="G13" i="7"/>
  <c r="G14" i="7"/>
  <c r="G16" i="7"/>
  <c r="G17" i="7"/>
  <c r="G18" i="7"/>
  <c r="G19" i="7"/>
  <c r="G20" i="7"/>
  <c r="G21" i="7"/>
  <c r="G22" i="7"/>
  <c r="G23" i="7"/>
  <c r="G24" i="7"/>
  <c r="G25" i="7"/>
  <c r="G26" i="7"/>
  <c r="G27" i="7"/>
  <c r="G35" i="7"/>
  <c r="G36" i="7"/>
  <c r="G38" i="7"/>
  <c r="G39" i="7"/>
  <c r="H13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35" i="7"/>
  <c r="D36" i="7"/>
  <c r="D37" i="7"/>
  <c r="D38" i="7"/>
  <c r="P40" i="2"/>
  <c r="R41" i="2" s="1"/>
  <c r="Z40" i="4" l="1"/>
  <c r="AB41" i="4" s="1"/>
  <c r="L40" i="3"/>
  <c r="N41" i="3" s="1"/>
  <c r="K40" i="3"/>
  <c r="M41" i="3" s="1"/>
  <c r="Y40" i="4"/>
  <c r="AA41" i="4" s="1"/>
  <c r="K11" i="7" l="1"/>
  <c r="L11" i="7"/>
  <c r="K12" i="7"/>
  <c r="L12" i="7"/>
  <c r="K13" i="7"/>
  <c r="L13" i="7"/>
  <c r="K14" i="7"/>
  <c r="L14" i="7"/>
  <c r="K15" i="7"/>
  <c r="L15" i="7"/>
  <c r="K16" i="7"/>
  <c r="L16" i="7"/>
  <c r="L17" i="7"/>
  <c r="K18" i="7"/>
  <c r="L18" i="7"/>
  <c r="L19" i="7"/>
  <c r="K20" i="7"/>
  <c r="L20" i="7"/>
  <c r="L21" i="7"/>
  <c r="K22" i="7"/>
  <c r="L22" i="7"/>
  <c r="L23" i="7"/>
  <c r="K24" i="7"/>
  <c r="L24" i="7"/>
  <c r="L25" i="7"/>
  <c r="K26" i="7"/>
  <c r="L26" i="7"/>
  <c r="K27" i="7"/>
  <c r="L27" i="7"/>
  <c r="K36" i="7"/>
  <c r="K37" i="7"/>
  <c r="L37" i="7"/>
  <c r="L38" i="7"/>
  <c r="K39" i="7"/>
  <c r="L39" i="7"/>
  <c r="K10" i="7"/>
  <c r="L10" i="7"/>
  <c r="J10" i="7"/>
  <c r="I10" i="7"/>
  <c r="H11" i="7"/>
  <c r="H12" i="7"/>
  <c r="H21" i="7"/>
  <c r="H22" i="7"/>
  <c r="G12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34" i="7"/>
  <c r="M34" i="7" s="1"/>
  <c r="C35" i="7"/>
  <c r="C36" i="7"/>
  <c r="C37" i="7"/>
  <c r="C38" i="7"/>
  <c r="O40" i="2"/>
  <c r="Q41" i="2" s="1"/>
  <c r="J40" i="7" l="1"/>
  <c r="I40" i="7"/>
  <c r="L40" i="7"/>
  <c r="C10" i="7"/>
  <c r="K35" i="7"/>
  <c r="K25" i="7"/>
  <c r="K23" i="7"/>
  <c r="K19" i="7"/>
  <c r="K38" i="7"/>
  <c r="K21" i="7"/>
  <c r="K17" i="7"/>
  <c r="G11" i="7"/>
  <c r="G10" i="7"/>
  <c r="H10" i="7"/>
  <c r="F10" i="7"/>
  <c r="E36" i="7"/>
  <c r="M36" i="7" s="1"/>
  <c r="E26" i="7"/>
  <c r="M26" i="7" s="1"/>
  <c r="E22" i="7"/>
  <c r="M22" i="7" s="1"/>
  <c r="E18" i="7"/>
  <c r="M18" i="7" s="1"/>
  <c r="E14" i="7"/>
  <c r="M14" i="7" s="1"/>
  <c r="F39" i="7"/>
  <c r="N39" i="7" s="1"/>
  <c r="F35" i="7"/>
  <c r="N35" i="7" s="1"/>
  <c r="F25" i="7"/>
  <c r="N25" i="7" s="1"/>
  <c r="F19" i="7"/>
  <c r="N19" i="7" s="1"/>
  <c r="F13" i="7"/>
  <c r="N13" i="7" s="1"/>
  <c r="F11" i="7"/>
  <c r="E38" i="7"/>
  <c r="E24" i="7"/>
  <c r="M24" i="7" s="1"/>
  <c r="E20" i="7"/>
  <c r="M20" i="7" s="1"/>
  <c r="E16" i="7"/>
  <c r="M16" i="7" s="1"/>
  <c r="E12" i="7"/>
  <c r="M12" i="7" s="1"/>
  <c r="F37" i="7"/>
  <c r="N37" i="7" s="1"/>
  <c r="F27" i="7"/>
  <c r="N27" i="7" s="1"/>
  <c r="F23" i="7"/>
  <c r="N23" i="7" s="1"/>
  <c r="F21" i="7"/>
  <c r="N21" i="7" s="1"/>
  <c r="F17" i="7"/>
  <c r="N17" i="7" s="1"/>
  <c r="F15" i="7"/>
  <c r="N15" i="7" s="1"/>
  <c r="E39" i="7"/>
  <c r="M39" i="7" s="1"/>
  <c r="E37" i="7"/>
  <c r="M37" i="7" s="1"/>
  <c r="E35" i="7"/>
  <c r="E27" i="7"/>
  <c r="M27" i="7" s="1"/>
  <c r="E25" i="7"/>
  <c r="M25" i="7" s="1"/>
  <c r="E23" i="7"/>
  <c r="M23" i="7" s="1"/>
  <c r="E21" i="7"/>
  <c r="E19" i="7"/>
  <c r="E17" i="7"/>
  <c r="E15" i="7"/>
  <c r="M15" i="7" s="1"/>
  <c r="E13" i="7"/>
  <c r="M13" i="7" s="1"/>
  <c r="E11" i="7"/>
  <c r="F38" i="7"/>
  <c r="N38" i="7" s="1"/>
  <c r="F36" i="7"/>
  <c r="N36" i="7" s="1"/>
  <c r="F26" i="7"/>
  <c r="N26" i="7" s="1"/>
  <c r="F24" i="7"/>
  <c r="N24" i="7" s="1"/>
  <c r="F22" i="7"/>
  <c r="N22" i="7" s="1"/>
  <c r="F20" i="7"/>
  <c r="N20" i="7" s="1"/>
  <c r="F18" i="7"/>
  <c r="N18" i="7" s="1"/>
  <c r="F16" i="7"/>
  <c r="N16" i="7" s="1"/>
  <c r="F14" i="7"/>
  <c r="N14" i="7" s="1"/>
  <c r="F12" i="7"/>
  <c r="N12" i="7" s="1"/>
  <c r="E10" i="7"/>
  <c r="D10" i="7"/>
  <c r="D40" i="7" l="1"/>
  <c r="C40" i="7"/>
  <c r="H40" i="7"/>
  <c r="K40" i="7"/>
  <c r="E40" i="7"/>
  <c r="G40" i="7"/>
  <c r="N11" i="7"/>
  <c r="F40" i="7"/>
  <c r="M17" i="7"/>
  <c r="M35" i="7"/>
  <c r="M11" i="7"/>
  <c r="M19" i="7"/>
  <c r="M21" i="7"/>
  <c r="M38" i="7"/>
  <c r="N10" i="7"/>
  <c r="N43" i="7" s="1"/>
  <c r="M10" i="7"/>
  <c r="N42" i="7" l="1"/>
  <c r="M43" i="7"/>
  <c r="M41" i="7"/>
  <c r="M42" i="7"/>
  <c r="N41" i="7"/>
  <c r="M40" i="7"/>
  <c r="N40" i="7"/>
</calcChain>
</file>

<file path=xl/sharedStrings.xml><?xml version="1.0" encoding="utf-8"?>
<sst xmlns="http://schemas.openxmlformats.org/spreadsheetml/2006/main" count="209" uniqueCount="65">
  <si>
    <t>№ п/п</t>
  </si>
  <si>
    <t>Ф.И. ребенка</t>
  </si>
  <si>
    <t>ИТОГО (%):</t>
  </si>
  <si>
    <t>НГ</t>
  </si>
  <si>
    <t>КГ</t>
  </si>
  <si>
    <t>ИТОГО:
(среднее арифметическое)</t>
  </si>
  <si>
    <t>Воспитатели (Ф.И.О.) _______________________________________________________________________________________</t>
  </si>
  <si>
    <t>Высокий:</t>
  </si>
  <si>
    <t>Средний:</t>
  </si>
  <si>
    <t>Низкий:</t>
  </si>
  <si>
    <t>ИТОГО (в %):</t>
  </si>
  <si>
    <t>Образовательная область "РЕЧЕВОЕ РАЗВИТИЕ"</t>
  </si>
  <si>
    <t>Образовательная область "ФИЗИЧЕСКОЕ РАЗВИТИЕ"</t>
  </si>
  <si>
    <t>Образовательная область "СОЦИАЛЬНО-КОММУНИКАТИВНОЕ РАЗВИТИЕ"</t>
  </si>
  <si>
    <t>Образовательная область "ПОЗНАВАТЕЛЬНОЕ РАЗВИТИЕ"</t>
  </si>
  <si>
    <t>Образовательная область "ХУДОЖЕСТВЕННО-ЭСТЕТИЧЕСКОЕ РАЗВИТИЕ"</t>
  </si>
  <si>
    <t>Основная часть</t>
  </si>
  <si>
    <t>Уровень овладения необходимыми навыками и умениями по образовательным областям</t>
  </si>
  <si>
    <t>Физическое развитие</t>
  </si>
  <si>
    <t>Речевое развитие</t>
  </si>
  <si>
    <t>Познавательное развитие</t>
  </si>
  <si>
    <t>Социально-коммуникативное развитие</t>
  </si>
  <si>
    <t>Художественно-эстетическое развитие</t>
  </si>
  <si>
    <t>ИТОГО:</t>
  </si>
  <si>
    <t>ИТОГО (баллы):</t>
  </si>
  <si>
    <t>Общие данные по группе</t>
  </si>
  <si>
    <t>Общий показатель усвоения Программы по образовательным областям</t>
  </si>
  <si>
    <t>ДИАГНОСТИКА ПЕДАГОГИЧЕСКОГО ПРОЦЕССА в подготовительной к школе группе (с 6 до 7 лет)
группа № __________________ за 20__ / 20__ учебный год</t>
  </si>
  <si>
    <t>Внимательно слушает взрослого, может действовать по правилу и образцу, правильно оценивает результат</t>
  </si>
  <si>
    <t xml:space="preserve">Знает и соблюдает правила поведения в общественных местах, в т. ч. на транспорте, в общении со взрослыми и сверстниками, в природе </t>
  </si>
  <si>
    <t>Может дать нравственную оценку своим и чужим поступкам / действиям, в том числе изображенным</t>
  </si>
  <si>
    <t>Может определить базовые эмоциональные состояния партнеров по общению в т. ч. на иллюстрации. Эмоционально откликается га переживания близких взрослых, детей, персонажей сказок и историй, мультфильмов и художественных фильмов, кукольных спектаклей</t>
  </si>
  <si>
    <t xml:space="preserve">Имеет предпочтение в игре, выборе видов труда и творчества, может обосновать свой выбор
</t>
  </si>
  <si>
    <t xml:space="preserve">Договаривается и принимает роль в игре со сверстниками, соблюдает ролевое поведение, проявляет инициативу в игре, обогащает сюжет
</t>
  </si>
  <si>
    <t xml:space="preserve">Оценивает свои возможности, соблюдает правила и преодолевает трудности в играх с правилами, может объяснить сверстникам правила
</t>
  </si>
  <si>
    <t>Следит за опрятностью своего внешнего вида. Не нуждается в помощи взрослого в одевании/ раздевании, приеме пищи, выполнении гигиенических процедур</t>
  </si>
  <si>
    <t>Проявляет познавательный интерес в быту и н организованной деятельности, ищет способы определении свойств незнакомых предметов</t>
  </si>
  <si>
    <t>Знает свои имя и фамилию, страну и адрес проживания, имена и фамилии родителей, их место работы и род занятий, свое близкое окружение</t>
  </si>
  <si>
    <t>Знает герб, флаг, гимн России, столицу. Может назвать некоторые государственные праздники и их значение в жизни граждан России</t>
  </si>
  <si>
    <t>Может назвать некоторые достопримечательности родного города /поселения</t>
  </si>
  <si>
    <t>Имеет представ-ление о космосе, планете Земля, умеет наблюдать за Солнцем и Луной как небесными объектами, знает о их значении в жизнедеятельности всего живого на планете (смена времен года, смена дня и ночи)</t>
  </si>
  <si>
    <t>Знает и называет зверей, птиц, пресмыкающихся, земноводных, насекомых</t>
  </si>
  <si>
    <t>Количественный и порядковый счет в пределах 20, знает состав числа до 10 из единиц и из двух меньших (до 5)</t>
  </si>
  <si>
    <t>Составляет и решает задачи в одно действие на «+», пользуется цифрами и арифметическими знаками</t>
  </si>
  <si>
    <t>Знает способы измерения величины: длины, массы. Пользуется условной меркой</t>
  </si>
  <si>
    <t>Называет отрезок, угол, круг, овал, многоугольник, шар. куб, проводит их сравнение. Умеет делит ь фигуры на несколько частей и составлять целое</t>
  </si>
  <si>
    <t>Знает временные отношения: день — неделя — месяц, минута — час (но часам), последовательность времен года и дней недели</t>
  </si>
  <si>
    <t>Называет некоторые жанры «детской литературы» имеет предпочтение в жанрах воспринимаемых текстов, может интонационно выразительно продекламировать небольшой текст</t>
  </si>
  <si>
    <t>Пересказывает и драматизирует небольшие литературные произведения, составляет по плану и образцу рассказы о предмете, по сюжетной картине</t>
  </si>
  <si>
    <t>Различает звук, слог, слово, предложение, определяет их последовательность</t>
  </si>
  <si>
    <t>При необходимости обосновать свой выбор употребляет обобщающие слова, синонимы, антонимы, сложные предложения</t>
  </si>
  <si>
    <t>Знает некоторые виды искусства, имеет предпочтение в выборе вида искусства для восприятия, эмоционально реагирует в процессе восприятия</t>
  </si>
  <si>
    <t>Знает направления народного творчества, может использовать их элементы в театрализованной деятельности</t>
  </si>
  <si>
    <t>Создает модели одного и того же предмета из разных видов конструктора и бумаги (оригами) п рисунку и словесной инструкции</t>
  </si>
  <si>
    <t>Создает индивидуальные и  коллективные рисунки и декоративные композиции, используя разные материалы и способы создания</t>
  </si>
  <si>
    <t>Правильно пользуется ножницами, может резать по извилистой линии, по кругу, может вырезать цепочку предметов из сложенной бумаги</t>
  </si>
  <si>
    <t>Умеет выразительно и ритмично двигаться в соответствии с характером музыки, испытывает эмоциональное удовольствие</t>
  </si>
  <si>
    <t>Исполняет сольно и в ансамбле на детских муз. инструментах несложные песни и мелодии; может петь в сопровождении муз. инструмента, индивидуально и коллективно</t>
  </si>
  <si>
    <t>Знает о принципах здорового образа жизни (двигательная активность, закаливание, здоровое питание, правильная осанка) и старается их соблюдать</t>
  </si>
  <si>
    <t>Называет атрибуты некоторых видов спорта, имеет предпочтение в выборе подвижных игр с правилами</t>
  </si>
  <si>
    <t>Выполняет ОРУ по собственной инициативе, согласует движения рук и ног</t>
  </si>
  <si>
    <t>Умеет прыгать в длину с места, с разбега, в высоту с разбега, через скакалку</t>
  </si>
  <si>
    <t>Умеет перестраиваться в 3—4 колонны, в 2—3 круга на ходу, в 2 шеренги после пересчета, соблюдаем интервалы в передвижении</t>
  </si>
  <si>
    <t>Умеет метать предметы правой и левой руками в вертикальную и горизонтальную цель, в движущуюся цель, отбивает и ловит мяч</t>
  </si>
  <si>
    <t>Предлагаемое пособие разработано с целью оптимизации образовательного процесса в любом учреждении, работающим с группой детей 2-3 лет, вне зависимости от приоритетов разработанной программы обучения и воспитания и контингента детей. Это достигается путем использования общепринятых критериев развития детей данного возраста и уровневым подходом к оценке достижений ребенка по принципу: чем ниже балл, тем больше проблем в развитии ребенка или организации педагогического процесса в группе детей. Система мониторинга содержит 5 образовательных областей, соответствующих Федеральному государственному образовательному стандарту дошкольного образования, приказ Министерства образования и науки № 1155 от 17 октября 2013 года: «Социально-коммуникативное развитие», «Речевое развитие», «Художественно-эстетическое развитие», «Физическое развитие», что позволяет комплексно оценить качество образовательной деятельности в группе и при необходимости индивидуализировать его для достижения достаточного уровня освоения каждым ребенком содержания образовательной программы учреждения.
          Оценка педагогического процесса связана с уровнем овладения каждым ребенком необходимыми навыками и умениями по образовательным областям:
          1 балл – ребенок не может выполнить все параметры оценки, помощь взрослого не принимает; 
         2 балла – ребенок с помощью взрослого выполняет некоторые параметры оценки;
         3 балла – ребенок выполняет все параметры оценки с частичной помощью взрослого;
         4 балла – ребенок выполняет самостоятельно и с частичной помощью взрослого все параметры оценки;
         5 баллов – ребенок выполняет все параметры оценки самостоятельно.
         Таблицы педагогической диагностики заполняются дважды в год, в начале и конце учебного года (лучше использовать ручки разных цветов), для проведения сравнительного анализа. Технология работы с таблицами проста и включает 2 этапа.
          1 этап. Напротив фамилии и имени каждого ребенка проставляются баллы в каждой ячейке указанного параметра, по которым затем считается итоговый показатель по каждому ребенку (по строке или "горизонтальная диагностика"). Этот показатель необходим для написания характеристики на конкретного ребенка и проведения индивидуального учета промежуточных результатов освоения общеобразовательной программы.
          2 этап. Когда все дети прошли диагностику, тогда подсчитывается итоговый показатель по группе (по столбцу или "вертикальная диагностика"). Этот показатель необходим для описания общегрупповых тенденций (в группах компенсирующей направленности – для подготовки к групповому медико-психолого-педагогическому совещанию), а также для введения учета общегрупповых промежуточных результатов освоения общеобразовательной программы.
           Двухступенчатая система мониторинга позволяет оперативно находить неточности в построении педагогического процесса в группе и выделять детей с проблемами в развитии. Это позволяет своевременно разрабатывать для детей индивидуальные образовательные маршруты и оперативно осуществлять психолого-методическую поддержку педагогов. Нормативными вариантами развития можно считать средние значения по каждому ребенку или общегрупповому параметру развития больше 3,8. Эти же параметры в интервале средних значений от 2,3 до 3,7 можно считать показателями проблем в развитии ребенка социального и/или органического генеза, а также незначительные трудности организации педагогического процесса в группе. Средние значения менее 2,2 будут свидетельствовать о выраженном несоответствии развития ребенка возрасту, а также необходимости корректировки педагогического процесса в группе по данному параметру \ данной образовательной области. (Указанные интервалы средних значений носят рекомендательный характер, так как получены с помощью применяемых в психолого-педагогических исследованиях психометрических процедур, и будут уточняться по мере поступления результатов мониторинга детей данного возраста).
            Наличие математической обработки результатов педагогической диагностики образовательного процесса оптимизирует хранение и сравнение результатов каждого ребенка и позволяет своевременно оптимизировать педагогический процесс в группе детей образовательной организации.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</si>
</sst>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"/>
    <numFmt numFmtId="166" formatCode="#,##0_ ;\-#,##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11111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1" fontId="2" fillId="2" borderId="2" xfId="0" applyNumberFormat="1" applyFont="1" applyFill="1" applyBorder="1"/>
    <xf numFmtId="165" fontId="2" fillId="2" borderId="2" xfId="0" applyNumberFormat="1" applyFont="1" applyFill="1" applyBorder="1"/>
    <xf numFmtId="165" fontId="0" fillId="0" borderId="0" xfId="0" applyNumberFormat="1"/>
    <xf numFmtId="1" fontId="2" fillId="0" borderId="1" xfId="0" applyNumberFormat="1" applyFont="1" applyBorder="1"/>
    <xf numFmtId="1" fontId="2" fillId="0" borderId="1" xfId="1" applyNumberFormat="1" applyFont="1" applyBorder="1"/>
    <xf numFmtId="164" fontId="0" fillId="2" borderId="1" xfId="0" applyNumberFormat="1" applyFill="1" applyBorder="1"/>
    <xf numFmtId="1" fontId="0" fillId="2" borderId="1" xfId="0" applyNumberFormat="1" applyFill="1" applyBorder="1"/>
    <xf numFmtId="165" fontId="2" fillId="2" borderId="2" xfId="0" applyNumberFormat="1" applyFont="1" applyFill="1" applyBorder="1" applyAlignment="1">
      <alignment horizontal="center" vertical="center"/>
    </xf>
    <xf numFmtId="165" fontId="0" fillId="2" borderId="1" xfId="0" applyNumberForma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Protection="1">
      <protection hidden="1"/>
    </xf>
    <xf numFmtId="0" fontId="2" fillId="0" borderId="1" xfId="0" applyFont="1" applyBorder="1" applyProtection="1"/>
    <xf numFmtId="0" fontId="0" fillId="3" borderId="0" xfId="0" applyFill="1" applyProtection="1"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66" fontId="0" fillId="2" borderId="1" xfId="2" applyNumberFormat="1" applyFont="1" applyFill="1" applyBorder="1"/>
    <xf numFmtId="165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1" fontId="2" fillId="2" borderId="1" xfId="0" applyNumberFormat="1" applyFont="1" applyFill="1" applyBorder="1"/>
    <xf numFmtId="1" fontId="2" fillId="2" borderId="2" xfId="0" applyNumberFormat="1" applyFont="1" applyFill="1" applyBorder="1" applyAlignment="1">
      <alignment horizontal="center"/>
    </xf>
    <xf numFmtId="1" fontId="0" fillId="0" borderId="1" xfId="0" applyNumberFormat="1" applyBorder="1"/>
    <xf numFmtId="0" fontId="2" fillId="3" borderId="1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Protection="1">
      <protection hidden="1"/>
    </xf>
    <xf numFmtId="0" fontId="2" fillId="0" borderId="2" xfId="0" applyFont="1" applyBorder="1"/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Protection="1">
      <protection locked="0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8" fillId="3" borderId="1" xfId="0" applyFont="1" applyFill="1" applyBorder="1" applyAlignment="1" applyProtection="1">
      <alignment vertical="center" wrapText="1"/>
      <protection locked="0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2" fillId="0" borderId="8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10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Физическое развитие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ЛИСТ'!$C$10:$C$39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6E-4449-9106-5172FC47AD7C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ЛИСТ'!$D$10:$D$39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6E-4449-9106-5172FC47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6236472"/>
        <c:axId val="256235688"/>
      </c:barChart>
      <c:catAx>
        <c:axId val="256236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6235688"/>
        <c:crosses val="autoZero"/>
        <c:auto val="1"/>
        <c:lblAlgn val="ctr"/>
        <c:lblOffset val="100"/>
        <c:noMultiLvlLbl val="0"/>
      </c:catAx>
      <c:valAx>
        <c:axId val="256235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6236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Речевое развитие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ЛИСТ'!$E$10:$E$39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F-46FB-867D-91663659D69C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ЛИСТ'!$F$10:$F$39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0F-46FB-867D-91663659D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6236080"/>
        <c:axId val="256235296"/>
      </c:barChart>
      <c:catAx>
        <c:axId val="25623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6235296"/>
        <c:crosses val="autoZero"/>
        <c:auto val="1"/>
        <c:lblAlgn val="ctr"/>
        <c:lblOffset val="100"/>
        <c:noMultiLvlLbl val="0"/>
      </c:catAx>
      <c:valAx>
        <c:axId val="25623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623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Познавательное развитие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ЛИСТ'!$G$10:$G$39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9-4C7F-A6A3-47CDA583D49D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ЛИСТ'!$H$10:$H$39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9-4C7F-A6A3-47CDA583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6237648"/>
        <c:axId val="256238040"/>
      </c:barChart>
      <c:catAx>
        <c:axId val="25623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6238040"/>
        <c:crosses val="autoZero"/>
        <c:auto val="1"/>
        <c:lblAlgn val="ctr"/>
        <c:lblOffset val="100"/>
        <c:noMultiLvlLbl val="0"/>
      </c:catAx>
      <c:valAx>
        <c:axId val="25623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623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Социально-коммуникативное развитие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ЛИСТ'!$I$10:$I$39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6C-4E96-B610-7E5106B06B22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ЛИСТ'!$J$10:$J$39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6C-4E96-B610-7E5106B06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7147392"/>
        <c:axId val="257150920"/>
      </c:barChart>
      <c:catAx>
        <c:axId val="25714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7150920"/>
        <c:crosses val="autoZero"/>
        <c:auto val="1"/>
        <c:lblAlgn val="ctr"/>
        <c:lblOffset val="100"/>
        <c:noMultiLvlLbl val="0"/>
      </c:catAx>
      <c:valAx>
        <c:axId val="257150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714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Художественно-эстетическое развитие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ЛИСТ'!$K$10:$K$39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8-4B3D-B37D-04B4D7C639CC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ЛИСТ'!$L$10:$L$39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78-4B3D-B37D-04B4D7C63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7151312"/>
        <c:axId val="257148176"/>
      </c:barChart>
      <c:catAx>
        <c:axId val="25715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7148176"/>
        <c:crosses val="autoZero"/>
        <c:auto val="1"/>
        <c:lblAlgn val="ctr"/>
        <c:lblOffset val="100"/>
        <c:noMultiLvlLbl val="0"/>
      </c:catAx>
      <c:valAx>
        <c:axId val="25714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715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Начало года (чел.)</a:t>
            </a:r>
          </a:p>
        </c:rich>
      </c:tx>
      <c:layout>
        <c:manualLayout>
          <c:xMode val="edge"/>
          <c:yMode val="edge"/>
          <c:x val="0.16545733045199001"/>
          <c:y val="2.98368254557457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DDE-4EB7-A9D5-90802F9B33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DDE-4EB7-A9D5-90802F9B33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DDE-4EB7-A9D5-90802F9B33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'ИТОГОВЫЙ ЛИСТ'!$A$41:$B$43</c:f>
              <c:strCache>
                <c:ptCount val="3"/>
                <c:pt idx="0">
                  <c:v>Высокий:</c:v>
                </c:pt>
                <c:pt idx="1">
                  <c:v>Средний:</c:v>
                </c:pt>
                <c:pt idx="2">
                  <c:v>Низкий:</c:v>
                </c:pt>
              </c:strCache>
            </c:strRef>
          </c:cat>
          <c:val>
            <c:numRef>
              <c:f>'ИТОГОВЫЙ ЛИСТ'!$M$41:$M$43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4A-4391-BFD1-2E04ECA9640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Конец года (чел.)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4FC-449D-9088-C1B5C7D56A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4FC-449D-9088-C1B5C7D56A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4FC-449D-9088-C1B5C7D56A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'ИТОГОВЫЙ ЛИСТ'!$A$41:$B$43</c:f>
              <c:strCache>
                <c:ptCount val="3"/>
                <c:pt idx="0">
                  <c:v>Высокий:</c:v>
                </c:pt>
                <c:pt idx="1">
                  <c:v>Средний:</c:v>
                </c:pt>
                <c:pt idx="2">
                  <c:v>Низкий:</c:v>
                </c:pt>
              </c:strCache>
            </c:strRef>
          </c:cat>
          <c:val>
            <c:numRef>
              <c:f>'ИТОГОВЫЙ ЛИСТ'!$N$41:$N$43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8-4D17-AE36-DC769EA8814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294937092120063E-2"/>
          <c:y val="4.1800265941849456E-2"/>
          <c:w val="0.91368595628453819"/>
          <c:h val="0.49383917340198513"/>
        </c:manualLayout>
      </c:layout>
      <c:barChart>
        <c:barDir val="col"/>
        <c:grouping val="clustered"/>
        <c:varyColors val="0"/>
        <c:ser>
          <c:idx val="9"/>
          <c:order val="0"/>
          <c:tx>
            <c:v>Начало года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Физическое развитие</c:v>
              </c:pt>
              <c:pt idx="1">
                <c:v>Речевое развитие</c:v>
              </c:pt>
              <c:pt idx="2">
                <c:v>Познавательное развитие</c:v>
              </c:pt>
              <c:pt idx="3">
                <c:v>Социально-коммуникативное развитие</c:v>
              </c:pt>
              <c:pt idx="4">
                <c:v>Художественно-эстетическое развитие</c:v>
              </c:pt>
            </c:strLit>
          </c:cat>
          <c:val>
            <c:numRef>
              <c:f>('ИТОГОВЫЙ ЛИСТ'!$C$40,'ИТОГОВЫЙ ЛИСТ'!$E$40,'ИТОГОВЫЙ ЛИСТ'!$G$40,'ИТОГОВЫЙ ЛИСТ'!$I$40,'ИТОГОВЫЙ ЛИСТ'!$K$40)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F8E-49FE-8638-27790B828FCB}"/>
            </c:ext>
          </c:extLst>
        </c:ser>
        <c:ser>
          <c:idx val="0"/>
          <c:order val="1"/>
          <c:tx>
            <c:v>Конец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Физическое развитие</c:v>
              </c:pt>
              <c:pt idx="1">
                <c:v>Речевое развитие</c:v>
              </c:pt>
              <c:pt idx="2">
                <c:v>Познавательное развитие</c:v>
              </c:pt>
              <c:pt idx="3">
                <c:v>Социально-коммуникативное развитие</c:v>
              </c:pt>
              <c:pt idx="4">
                <c:v>Художественно-эстетическое развитие</c:v>
              </c:pt>
            </c:strLit>
          </c:cat>
          <c:val>
            <c:numRef>
              <c:f>('ИТОГОВЫЙ ЛИСТ'!$D$40,'ИТОГОВЫЙ ЛИСТ'!$F$40,'ИТОГОВЫЙ ЛИСТ'!$H$40,'ИТОГОВЫЙ ЛИСТ'!$J$40,'ИТОГОВЫЙ ЛИСТ'!$L$40)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F8E-49FE-8638-27790B828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7147000"/>
        <c:axId val="257149352"/>
      </c:barChart>
      <c:catAx>
        <c:axId val="257147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7149352"/>
        <c:crosses val="autoZero"/>
        <c:auto val="1"/>
        <c:lblAlgn val="ctr"/>
        <c:lblOffset val="100"/>
        <c:noMultiLvlLbl val="0"/>
      </c:catAx>
      <c:valAx>
        <c:axId val="25714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7147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20</xdr:row>
      <xdr:rowOff>9526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90A42742-D5B6-43A0-ABFB-A6955774E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609599</xdr:colOff>
      <xdr:row>0</xdr:row>
      <xdr:rowOff>0</xdr:rowOff>
    </xdr:from>
    <xdr:to>
      <xdr:col>20</xdr:col>
      <xdr:colOff>23999</xdr:colOff>
      <xdr:row>20</xdr:row>
      <xdr:rowOff>6000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834152EB-7C94-4747-8543-3751BB7D7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14286</xdr:rowOff>
    </xdr:from>
    <xdr:to>
      <xdr:col>9</xdr:col>
      <xdr:colOff>597600</xdr:colOff>
      <xdr:row>41</xdr:row>
      <xdr:rowOff>19049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FD9C510E-E6F7-43B0-AE46-162E549BA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609599</xdr:colOff>
      <xdr:row>21</xdr:row>
      <xdr:rowOff>14286</xdr:rowOff>
    </xdr:from>
    <xdr:to>
      <xdr:col>20</xdr:col>
      <xdr:colOff>23999</xdr:colOff>
      <xdr:row>41</xdr:row>
      <xdr:rowOff>19049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5AF9A17D-D2F6-4754-AD95-00485D57C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41</xdr:row>
      <xdr:rowOff>176212</xdr:rowOff>
    </xdr:from>
    <xdr:to>
      <xdr:col>10</xdr:col>
      <xdr:colOff>0</xdr:colOff>
      <xdr:row>61</xdr:row>
      <xdr:rowOff>182212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891CFE92-A14F-47E1-9B6B-AC0D4BCC9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65</xdr:row>
      <xdr:rowOff>23812</xdr:rowOff>
    </xdr:from>
    <xdr:to>
      <xdr:col>4</xdr:col>
      <xdr:colOff>590550</xdr:colOff>
      <xdr:row>83</xdr:row>
      <xdr:rowOff>0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9DFC58F4-E608-4362-A058-F9E7883F2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28575</xdr:colOff>
      <xdr:row>65</xdr:row>
      <xdr:rowOff>14287</xdr:rowOff>
    </xdr:from>
    <xdr:to>
      <xdr:col>10</xdr:col>
      <xdr:colOff>28575</xdr:colOff>
      <xdr:row>82</xdr:row>
      <xdr:rowOff>161925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566478BA-1BCC-44D4-9C3D-0EB79CE19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172639</xdr:colOff>
      <xdr:row>43</xdr:row>
      <xdr:rowOff>110728</xdr:rowOff>
    </xdr:from>
    <xdr:to>
      <xdr:col>19</xdr:col>
      <xdr:colOff>523874</xdr:colOff>
      <xdr:row>61</xdr:row>
      <xdr:rowOff>23812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A17898D5-1131-4156-85E6-57D6A7637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34"/>
  <sheetViews>
    <sheetView topLeftCell="A13" zoomScale="80" zoomScaleNormal="80" workbookViewId="0">
      <selection activeCell="A35" sqref="A35"/>
    </sheetView>
  </sheetViews>
  <sheetFormatPr defaultRowHeight="15" x14ac:dyDescent="0.25"/>
  <cols>
    <col min="1" max="1" width="3.85546875" style="3" customWidth="1"/>
    <col min="2" max="2" width="26.28515625" style="3" customWidth="1"/>
    <col min="3" max="3" width="5.7109375" style="3" customWidth="1"/>
    <col min="4" max="4" width="5.7109375" style="7" customWidth="1"/>
    <col min="5" max="6" width="5.7109375" style="3" customWidth="1"/>
    <col min="7" max="7" width="5.5703125" style="3" customWidth="1"/>
    <col min="8" max="18" width="5.7109375" style="3" customWidth="1"/>
    <col min="19" max="19" width="5.5703125" customWidth="1"/>
    <col min="20" max="20" width="5.42578125" customWidth="1"/>
    <col min="21" max="21" width="7.28515625" customWidth="1"/>
    <col min="22" max="22" width="7.85546875" customWidth="1"/>
  </cols>
  <sheetData>
    <row r="2" spans="1:22" ht="15" customHeight="1" x14ac:dyDescent="0.25">
      <c r="B2" s="61" t="s">
        <v>27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2" x14ac:dyDescent="0.25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2" ht="15" customHeight="1" x14ac:dyDescent="0.25"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2" x14ac:dyDescent="0.25"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</row>
    <row r="6" spans="1:22" x14ac:dyDescent="0.25">
      <c r="B6" s="63" t="s">
        <v>6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28"/>
      <c r="U6" s="28"/>
    </row>
    <row r="8" spans="1:22" ht="21" customHeight="1" x14ac:dyDescent="0.25">
      <c r="A8" s="55" t="s">
        <v>64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7"/>
    </row>
    <row r="9" spans="1:22" ht="146.25" customHeight="1" x14ac:dyDescent="0.25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60"/>
    </row>
    <row r="10" spans="1:22" x14ac:dyDescent="0.25">
      <c r="A10" s="58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60"/>
    </row>
    <row r="11" spans="1:22" x14ac:dyDescent="0.25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60"/>
    </row>
    <row r="12" spans="1:22" x14ac:dyDescent="0.25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60"/>
    </row>
    <row r="13" spans="1:22" x14ac:dyDescent="0.25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60"/>
    </row>
    <row r="14" spans="1:22" x14ac:dyDescent="0.25">
      <c r="A14" s="58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60"/>
    </row>
    <row r="15" spans="1:22" x14ac:dyDescent="0.25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60"/>
    </row>
    <row r="16" spans="1:22" x14ac:dyDescent="0.25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60"/>
    </row>
    <row r="17" spans="1:22" x14ac:dyDescent="0.25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60"/>
    </row>
    <row r="18" spans="1:22" x14ac:dyDescent="0.25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60"/>
    </row>
    <row r="19" spans="1:22" x14ac:dyDescent="0.25">
      <c r="A19" s="58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60"/>
    </row>
    <row r="20" spans="1:22" x14ac:dyDescent="0.25">
      <c r="A20" s="58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60"/>
    </row>
    <row r="21" spans="1:22" x14ac:dyDescent="0.25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60"/>
    </row>
    <row r="22" spans="1:22" x14ac:dyDescent="0.25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60"/>
    </row>
    <row r="23" spans="1:22" x14ac:dyDescent="0.25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60"/>
    </row>
    <row r="24" spans="1:22" x14ac:dyDescent="0.25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60"/>
    </row>
    <row r="25" spans="1:22" x14ac:dyDescent="0.25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60"/>
    </row>
    <row r="26" spans="1:22" x14ac:dyDescent="0.25">
      <c r="A26" s="58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60"/>
    </row>
    <row r="27" spans="1:22" x14ac:dyDescent="0.25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60"/>
    </row>
    <row r="28" spans="1:22" x14ac:dyDescent="0.25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60"/>
    </row>
    <row r="29" spans="1:22" x14ac:dyDescent="0.25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60"/>
    </row>
    <row r="30" spans="1:22" x14ac:dyDescent="0.25">
      <c r="A30" s="58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60"/>
    </row>
    <row r="31" spans="1:22" x14ac:dyDescent="0.25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60"/>
    </row>
    <row r="32" spans="1:22" x14ac:dyDescent="0.25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60"/>
    </row>
    <row r="33" spans="1:22" x14ac:dyDescent="0.25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60"/>
    </row>
    <row r="34" spans="1:22" x14ac:dyDescent="0.25">
      <c r="A34" s="58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60"/>
    </row>
  </sheetData>
  <sheetProtection selectLockedCells="1"/>
  <protectedRanges>
    <protectedRange algorithmName="SHA-512" hashValue="zPVZV9uJ4hVGC/saSpLkR79qdno/J4y+u3k8jXS3onlJnRbUsGUt+jyMUOTfDjx81+qXxWXV2jWNUiPrAXYQCQ==" saltValue="o0o9K66Kxos7dCyS5QtiaQ==" spinCount="100000" sqref="S11:V34" name="Диапазон1"/>
  </protectedRanges>
  <mergeCells count="3">
    <mergeCell ref="A8:V34"/>
    <mergeCell ref="B2:U5"/>
    <mergeCell ref="B6:S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44"/>
  <sheetViews>
    <sheetView topLeftCell="A9" zoomScale="90" zoomScaleNormal="90" workbookViewId="0">
      <selection activeCell="B10" sqref="B10:R39"/>
    </sheetView>
  </sheetViews>
  <sheetFormatPr defaultColWidth="5.7109375" defaultRowHeight="15" x14ac:dyDescent="0.25"/>
  <cols>
    <col min="1" max="1" width="3.85546875" style="3" customWidth="1"/>
    <col min="2" max="2" width="26.28515625" style="3" customWidth="1"/>
    <col min="3" max="3" width="5.5703125" style="3" customWidth="1"/>
    <col min="4" max="4" width="5.5703125" style="7" customWidth="1"/>
    <col min="5" max="8" width="5.5703125" style="3" customWidth="1"/>
    <col min="9" max="10" width="7.7109375" style="3" customWidth="1"/>
    <col min="11" max="18" width="5.5703125" style="3" customWidth="1"/>
    <col min="19" max="22" width="5.5703125" customWidth="1"/>
  </cols>
  <sheetData>
    <row r="2" spans="1:22" ht="15" customHeight="1" x14ac:dyDescent="0.25">
      <c r="B2" s="70" t="str">
        <f>СТАРТ!B2</f>
        <v>ДИАГНОСТИКА ПЕДАГОГИЧЕСКОГО ПРОЦЕССА в подготовительной к школе группе (с 6 до 7 лет)
группа № __________________ за 20__ / 20__ учебный год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pans="1:22" x14ac:dyDescent="0.25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</row>
    <row r="4" spans="1:22" x14ac:dyDescent="0.25"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</row>
    <row r="5" spans="1:22" x14ac:dyDescent="0.25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</row>
    <row r="6" spans="1:22" x14ac:dyDescent="0.25">
      <c r="B6" s="71" t="s">
        <v>13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</row>
    <row r="8" spans="1:22" ht="228.75" customHeight="1" x14ac:dyDescent="0.25">
      <c r="A8" s="74" t="s">
        <v>0</v>
      </c>
      <c r="B8" s="74" t="s">
        <v>1</v>
      </c>
      <c r="C8" s="66" t="s">
        <v>28</v>
      </c>
      <c r="D8" s="67"/>
      <c r="E8" s="66" t="s">
        <v>29</v>
      </c>
      <c r="F8" s="67"/>
      <c r="G8" s="66" t="s">
        <v>30</v>
      </c>
      <c r="H8" s="67"/>
      <c r="I8" s="66" t="s">
        <v>31</v>
      </c>
      <c r="J8" s="67"/>
      <c r="K8" s="66" t="s">
        <v>32</v>
      </c>
      <c r="L8" s="67"/>
      <c r="M8" s="66" t="s">
        <v>33</v>
      </c>
      <c r="N8" s="67"/>
      <c r="O8" s="66" t="s">
        <v>34</v>
      </c>
      <c r="P8" s="67"/>
      <c r="Q8" s="66" t="s">
        <v>35</v>
      </c>
      <c r="R8" s="67"/>
      <c r="S8" s="64" t="s">
        <v>5</v>
      </c>
      <c r="T8" s="64"/>
      <c r="U8" s="65" t="s">
        <v>10</v>
      </c>
      <c r="V8" s="65"/>
    </row>
    <row r="9" spans="1:22" x14ac:dyDescent="0.25">
      <c r="A9" s="75"/>
      <c r="B9" s="75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5" t="s">
        <v>3</v>
      </c>
      <c r="P9" s="5" t="s">
        <v>4</v>
      </c>
      <c r="Q9" s="5" t="s">
        <v>3</v>
      </c>
      <c r="R9" s="5" t="s">
        <v>4</v>
      </c>
      <c r="S9" s="9" t="s">
        <v>3</v>
      </c>
      <c r="T9" s="9" t="s">
        <v>4</v>
      </c>
      <c r="U9" s="9" t="s">
        <v>3</v>
      </c>
      <c r="V9" s="9" t="s">
        <v>4</v>
      </c>
    </row>
    <row r="10" spans="1:22" x14ac:dyDescent="0.25">
      <c r="A10" s="2">
        <v>1</v>
      </c>
      <c r="B10" s="49"/>
      <c r="C10" s="40"/>
      <c r="D10" s="41"/>
      <c r="E10" s="40"/>
      <c r="F10" s="41"/>
      <c r="G10" s="40"/>
      <c r="H10" s="41"/>
      <c r="I10" s="40"/>
      <c r="J10" s="41"/>
      <c r="K10" s="40"/>
      <c r="L10" s="41"/>
      <c r="M10" s="40"/>
      <c r="N10" s="41"/>
      <c r="O10" s="40"/>
      <c r="P10" s="41"/>
      <c r="Q10" s="40"/>
      <c r="R10" s="30"/>
      <c r="S10" s="24">
        <f>SUM(C10+E10+G10+I10+K10+M10+O10+Q10)/8</f>
        <v>0</v>
      </c>
      <c r="T10" s="24">
        <f>SUM(D10+F10+H10+J10+L10+N10+R10+P10)/8</f>
        <v>0</v>
      </c>
      <c r="U10" s="22">
        <f>S10/5*100</f>
        <v>0</v>
      </c>
      <c r="V10" s="22">
        <f>T10/5*100</f>
        <v>0</v>
      </c>
    </row>
    <row r="11" spans="1:22" x14ac:dyDescent="0.25">
      <c r="A11" s="47">
        <v>2</v>
      </c>
      <c r="B11" s="50"/>
      <c r="C11" s="48"/>
      <c r="D11" s="41"/>
      <c r="E11" s="40"/>
      <c r="F11" s="41"/>
      <c r="G11" s="40"/>
      <c r="H11" s="41"/>
      <c r="I11" s="40"/>
      <c r="J11" s="41"/>
      <c r="K11" s="40"/>
      <c r="L11" s="41"/>
      <c r="M11" s="40"/>
      <c r="N11" s="41"/>
      <c r="O11" s="40"/>
      <c r="P11" s="41"/>
      <c r="Q11" s="40"/>
      <c r="R11" s="30"/>
      <c r="S11" s="24">
        <f t="shared" ref="S11:S39" si="0">SUM(C11+E11+G11+I11+K11+M11+O11+Q11)/8</f>
        <v>0</v>
      </c>
      <c r="T11" s="24">
        <f t="shared" ref="T11:T39" si="1">SUM(D11+F11+H11+J11+L11+N11+R11+P11)/8</f>
        <v>0</v>
      </c>
      <c r="U11" s="22">
        <f t="shared" ref="U11:U39" si="2">S11/5*100</f>
        <v>0</v>
      </c>
      <c r="V11" s="22">
        <f t="shared" ref="V11:V39" si="3">T11/5*100</f>
        <v>0</v>
      </c>
    </row>
    <row r="12" spans="1:22" x14ac:dyDescent="0.25">
      <c r="A12" s="47">
        <v>3</v>
      </c>
      <c r="B12" s="51"/>
      <c r="C12" s="48"/>
      <c r="D12" s="41"/>
      <c r="E12" s="40"/>
      <c r="F12" s="41"/>
      <c r="G12" s="40"/>
      <c r="H12" s="41"/>
      <c r="I12" s="40"/>
      <c r="J12" s="41"/>
      <c r="K12" s="40"/>
      <c r="L12" s="41"/>
      <c r="M12" s="40"/>
      <c r="N12" s="41"/>
      <c r="O12" s="40"/>
      <c r="P12" s="41"/>
      <c r="Q12" s="40"/>
      <c r="R12" s="30"/>
      <c r="S12" s="24">
        <f t="shared" si="0"/>
        <v>0</v>
      </c>
      <c r="T12" s="24">
        <f t="shared" si="1"/>
        <v>0</v>
      </c>
      <c r="U12" s="22">
        <f t="shared" si="2"/>
        <v>0</v>
      </c>
      <c r="V12" s="22">
        <f t="shared" si="3"/>
        <v>0</v>
      </c>
    </row>
    <row r="13" spans="1:22" x14ac:dyDescent="0.25">
      <c r="A13" s="47">
        <v>4</v>
      </c>
      <c r="B13" s="51"/>
      <c r="C13" s="48"/>
      <c r="D13" s="41"/>
      <c r="E13" s="40"/>
      <c r="F13" s="41"/>
      <c r="G13" s="40"/>
      <c r="H13" s="41"/>
      <c r="I13" s="40"/>
      <c r="J13" s="41"/>
      <c r="K13" s="40"/>
      <c r="L13" s="41"/>
      <c r="M13" s="40"/>
      <c r="N13" s="41"/>
      <c r="O13" s="40"/>
      <c r="P13" s="41"/>
      <c r="Q13" s="40"/>
      <c r="R13" s="30"/>
      <c r="S13" s="24">
        <f t="shared" si="0"/>
        <v>0</v>
      </c>
      <c r="T13" s="24">
        <f t="shared" si="1"/>
        <v>0</v>
      </c>
      <c r="U13" s="22">
        <f t="shared" si="2"/>
        <v>0</v>
      </c>
      <c r="V13" s="22">
        <f t="shared" si="3"/>
        <v>0</v>
      </c>
    </row>
    <row r="14" spans="1:22" x14ac:dyDescent="0.25">
      <c r="A14" s="47">
        <v>5</v>
      </c>
      <c r="B14" s="52"/>
      <c r="C14" s="45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30"/>
      <c r="S14" s="24">
        <f t="shared" si="0"/>
        <v>0</v>
      </c>
      <c r="T14" s="24">
        <f t="shared" si="1"/>
        <v>0</v>
      </c>
      <c r="U14" s="22">
        <f t="shared" si="2"/>
        <v>0</v>
      </c>
      <c r="V14" s="22">
        <f t="shared" si="3"/>
        <v>0</v>
      </c>
    </row>
    <row r="15" spans="1:22" x14ac:dyDescent="0.25">
      <c r="A15" s="47">
        <v>6</v>
      </c>
      <c r="B15" s="51"/>
      <c r="C15" s="48"/>
      <c r="D15" s="41"/>
      <c r="E15" s="42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30"/>
      <c r="S15" s="24">
        <f t="shared" si="0"/>
        <v>0</v>
      </c>
      <c r="T15" s="24">
        <f t="shared" si="1"/>
        <v>0</v>
      </c>
      <c r="U15" s="22">
        <f t="shared" si="2"/>
        <v>0</v>
      </c>
      <c r="V15" s="22">
        <f t="shared" si="3"/>
        <v>0</v>
      </c>
    </row>
    <row r="16" spans="1:22" x14ac:dyDescent="0.25">
      <c r="A16" s="47">
        <v>7</v>
      </c>
      <c r="B16" s="53"/>
      <c r="C16" s="48"/>
      <c r="D16" s="41"/>
      <c r="E16" s="42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30"/>
      <c r="S16" s="24">
        <f t="shared" si="0"/>
        <v>0</v>
      </c>
      <c r="T16" s="24">
        <f t="shared" si="1"/>
        <v>0</v>
      </c>
      <c r="U16" s="22">
        <f t="shared" si="2"/>
        <v>0</v>
      </c>
      <c r="V16" s="22">
        <f t="shared" si="3"/>
        <v>0</v>
      </c>
    </row>
    <row r="17" spans="1:22" x14ac:dyDescent="0.25">
      <c r="A17" s="47">
        <v>8</v>
      </c>
      <c r="B17" s="53"/>
      <c r="C17" s="48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30"/>
      <c r="S17" s="24">
        <f t="shared" si="0"/>
        <v>0</v>
      </c>
      <c r="T17" s="24">
        <f t="shared" si="1"/>
        <v>0</v>
      </c>
      <c r="U17" s="22">
        <f t="shared" si="2"/>
        <v>0</v>
      </c>
      <c r="V17" s="22">
        <f t="shared" si="3"/>
        <v>0</v>
      </c>
    </row>
    <row r="18" spans="1:22" x14ac:dyDescent="0.25">
      <c r="A18" s="47">
        <v>9</v>
      </c>
      <c r="B18" s="51"/>
      <c r="C18" s="48"/>
      <c r="D18" s="41"/>
      <c r="E18" s="42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30"/>
      <c r="S18" s="24">
        <f t="shared" si="0"/>
        <v>0</v>
      </c>
      <c r="T18" s="24">
        <f t="shared" si="1"/>
        <v>0</v>
      </c>
      <c r="U18" s="22">
        <f t="shared" si="2"/>
        <v>0</v>
      </c>
      <c r="V18" s="22">
        <f t="shared" si="3"/>
        <v>0</v>
      </c>
    </row>
    <row r="19" spans="1:22" x14ac:dyDescent="0.25">
      <c r="A19" s="47">
        <v>10</v>
      </c>
      <c r="B19" s="51"/>
      <c r="C19" s="48"/>
      <c r="D19" s="41"/>
      <c r="E19" s="42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30"/>
      <c r="S19" s="24">
        <f t="shared" si="0"/>
        <v>0</v>
      </c>
      <c r="T19" s="24">
        <f t="shared" si="1"/>
        <v>0</v>
      </c>
      <c r="U19" s="22">
        <f t="shared" si="2"/>
        <v>0</v>
      </c>
      <c r="V19" s="22">
        <f t="shared" si="3"/>
        <v>0</v>
      </c>
    </row>
    <row r="20" spans="1:22" x14ac:dyDescent="0.25">
      <c r="A20" s="47">
        <v>11</v>
      </c>
      <c r="B20" s="51"/>
      <c r="C20" s="48"/>
      <c r="D20" s="41"/>
      <c r="E20" s="42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30"/>
      <c r="S20" s="24">
        <f t="shared" si="0"/>
        <v>0</v>
      </c>
      <c r="T20" s="24">
        <f t="shared" si="1"/>
        <v>0</v>
      </c>
      <c r="U20" s="22">
        <f t="shared" si="2"/>
        <v>0</v>
      </c>
      <c r="V20" s="22">
        <f t="shared" si="3"/>
        <v>0</v>
      </c>
    </row>
    <row r="21" spans="1:22" x14ac:dyDescent="0.25">
      <c r="A21" s="47">
        <v>12</v>
      </c>
      <c r="B21" s="51"/>
      <c r="C21" s="42"/>
      <c r="D21" s="41"/>
      <c r="E21" s="42"/>
      <c r="F21" s="41"/>
      <c r="G21" s="42"/>
      <c r="H21" s="41"/>
      <c r="I21" s="42"/>
      <c r="J21" s="41"/>
      <c r="K21" s="42"/>
      <c r="L21" s="41"/>
      <c r="M21" s="42"/>
      <c r="N21" s="41"/>
      <c r="O21" s="42"/>
      <c r="P21" s="41"/>
      <c r="Q21" s="42"/>
      <c r="R21" s="30"/>
      <c r="S21" s="24">
        <f t="shared" si="0"/>
        <v>0</v>
      </c>
      <c r="T21" s="24">
        <f t="shared" si="1"/>
        <v>0</v>
      </c>
      <c r="U21" s="22">
        <f t="shared" si="2"/>
        <v>0</v>
      </c>
      <c r="V21" s="22">
        <f t="shared" si="3"/>
        <v>0</v>
      </c>
    </row>
    <row r="22" spans="1:22" x14ac:dyDescent="0.25">
      <c r="A22" s="47">
        <v>13</v>
      </c>
      <c r="B22" s="51"/>
      <c r="C22" s="42"/>
      <c r="D22" s="41"/>
      <c r="E22" s="42"/>
      <c r="F22" s="41"/>
      <c r="G22" s="42"/>
      <c r="H22" s="41"/>
      <c r="I22" s="42"/>
      <c r="J22" s="41"/>
      <c r="K22" s="42"/>
      <c r="L22" s="41"/>
      <c r="M22" s="42"/>
      <c r="N22" s="41"/>
      <c r="O22" s="42"/>
      <c r="P22" s="41"/>
      <c r="Q22" s="42"/>
      <c r="R22" s="30"/>
      <c r="S22" s="24">
        <f t="shared" si="0"/>
        <v>0</v>
      </c>
      <c r="T22" s="24">
        <f t="shared" si="1"/>
        <v>0</v>
      </c>
      <c r="U22" s="22">
        <f t="shared" si="2"/>
        <v>0</v>
      </c>
      <c r="V22" s="22">
        <f t="shared" si="3"/>
        <v>0</v>
      </c>
    </row>
    <row r="23" spans="1:22" x14ac:dyDescent="0.25">
      <c r="A23" s="47">
        <v>14</v>
      </c>
      <c r="B23" s="54"/>
      <c r="C23" s="48"/>
      <c r="D23" s="41"/>
      <c r="E23" s="42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30"/>
      <c r="S23" s="24">
        <f t="shared" si="0"/>
        <v>0</v>
      </c>
      <c r="T23" s="24">
        <f t="shared" si="1"/>
        <v>0</v>
      </c>
      <c r="U23" s="22">
        <f t="shared" si="2"/>
        <v>0</v>
      </c>
      <c r="V23" s="22">
        <f t="shared" si="3"/>
        <v>0</v>
      </c>
    </row>
    <row r="24" spans="1:22" x14ac:dyDescent="0.25">
      <c r="A24" s="47">
        <v>15</v>
      </c>
      <c r="B24" s="51"/>
      <c r="C24" s="48"/>
      <c r="D24" s="41"/>
      <c r="E24" s="42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30"/>
      <c r="S24" s="24">
        <f t="shared" si="0"/>
        <v>0</v>
      </c>
      <c r="T24" s="24">
        <f t="shared" si="1"/>
        <v>0</v>
      </c>
      <c r="U24" s="22">
        <f t="shared" si="2"/>
        <v>0</v>
      </c>
      <c r="V24" s="22">
        <f t="shared" si="3"/>
        <v>0</v>
      </c>
    </row>
    <row r="25" spans="1:22" x14ac:dyDescent="0.25">
      <c r="A25" s="47">
        <v>16</v>
      </c>
      <c r="B25" s="51"/>
      <c r="C25" s="48"/>
      <c r="D25" s="41"/>
      <c r="E25" s="42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30"/>
      <c r="S25" s="24">
        <f t="shared" si="0"/>
        <v>0</v>
      </c>
      <c r="T25" s="24">
        <f t="shared" si="1"/>
        <v>0</v>
      </c>
      <c r="U25" s="22">
        <f t="shared" si="2"/>
        <v>0</v>
      </c>
      <c r="V25" s="22">
        <f t="shared" si="3"/>
        <v>0</v>
      </c>
    </row>
    <row r="26" spans="1:22" x14ac:dyDescent="0.25">
      <c r="A26" s="47">
        <v>17</v>
      </c>
      <c r="B26" s="54"/>
      <c r="C26" s="48"/>
      <c r="D26" s="41"/>
      <c r="E26" s="42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30"/>
      <c r="S26" s="24">
        <f t="shared" si="0"/>
        <v>0</v>
      </c>
      <c r="T26" s="24">
        <f t="shared" si="1"/>
        <v>0</v>
      </c>
      <c r="U26" s="22">
        <f t="shared" si="2"/>
        <v>0</v>
      </c>
      <c r="V26" s="22">
        <f t="shared" si="3"/>
        <v>0</v>
      </c>
    </row>
    <row r="27" spans="1:22" x14ac:dyDescent="0.25">
      <c r="A27" s="47">
        <v>18</v>
      </c>
      <c r="B27" s="53"/>
      <c r="C27" s="48"/>
      <c r="D27" s="41"/>
      <c r="E27" s="42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30"/>
      <c r="S27" s="24">
        <f t="shared" si="0"/>
        <v>0</v>
      </c>
      <c r="T27" s="24">
        <f t="shared" si="1"/>
        <v>0</v>
      </c>
      <c r="U27" s="22">
        <f t="shared" si="2"/>
        <v>0</v>
      </c>
      <c r="V27" s="22">
        <f t="shared" si="3"/>
        <v>0</v>
      </c>
    </row>
    <row r="28" spans="1:22" x14ac:dyDescent="0.25">
      <c r="A28" s="47">
        <v>19</v>
      </c>
      <c r="B28" s="53"/>
      <c r="C28" s="48"/>
      <c r="D28" s="41"/>
      <c r="E28" s="42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30"/>
      <c r="S28" s="24">
        <f t="shared" si="0"/>
        <v>0</v>
      </c>
      <c r="T28" s="24">
        <f t="shared" si="1"/>
        <v>0</v>
      </c>
      <c r="U28" s="22">
        <f t="shared" si="2"/>
        <v>0</v>
      </c>
      <c r="V28" s="22">
        <f t="shared" si="3"/>
        <v>0</v>
      </c>
    </row>
    <row r="29" spans="1:22" x14ac:dyDescent="0.25">
      <c r="A29" s="47">
        <v>20</v>
      </c>
      <c r="B29" s="51"/>
      <c r="C29" s="48"/>
      <c r="D29" s="41"/>
      <c r="E29" s="42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30"/>
      <c r="S29" s="24">
        <f t="shared" si="0"/>
        <v>0</v>
      </c>
      <c r="T29" s="24">
        <f t="shared" si="1"/>
        <v>0</v>
      </c>
      <c r="U29" s="22">
        <f t="shared" si="2"/>
        <v>0</v>
      </c>
      <c r="V29" s="22">
        <f t="shared" si="3"/>
        <v>0</v>
      </c>
    </row>
    <row r="30" spans="1:22" x14ac:dyDescent="0.25">
      <c r="A30" s="47">
        <v>21</v>
      </c>
      <c r="B30" s="53"/>
      <c r="C30" s="48"/>
      <c r="D30" s="41"/>
      <c r="E30" s="42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30"/>
      <c r="S30" s="24">
        <f t="shared" si="0"/>
        <v>0</v>
      </c>
      <c r="T30" s="24">
        <f t="shared" si="1"/>
        <v>0</v>
      </c>
      <c r="U30" s="22">
        <f t="shared" si="2"/>
        <v>0</v>
      </c>
      <c r="V30" s="22">
        <f t="shared" si="3"/>
        <v>0</v>
      </c>
    </row>
    <row r="31" spans="1:22" x14ac:dyDescent="0.25">
      <c r="A31" s="47">
        <v>22</v>
      </c>
      <c r="B31" s="51"/>
      <c r="C31" s="48"/>
      <c r="D31" s="41"/>
      <c r="E31" s="42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30"/>
      <c r="S31" s="24">
        <f t="shared" si="0"/>
        <v>0</v>
      </c>
      <c r="T31" s="24">
        <f t="shared" si="1"/>
        <v>0</v>
      </c>
      <c r="U31" s="22">
        <f t="shared" si="2"/>
        <v>0</v>
      </c>
      <c r="V31" s="22">
        <f t="shared" si="3"/>
        <v>0</v>
      </c>
    </row>
    <row r="32" spans="1:22" x14ac:dyDescent="0.25">
      <c r="A32" s="47">
        <v>23</v>
      </c>
      <c r="B32" s="53"/>
      <c r="C32" s="48"/>
      <c r="D32" s="41"/>
      <c r="E32" s="42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30"/>
      <c r="S32" s="24">
        <f t="shared" si="0"/>
        <v>0</v>
      </c>
      <c r="T32" s="24">
        <f t="shared" si="1"/>
        <v>0</v>
      </c>
      <c r="U32" s="22">
        <f t="shared" si="2"/>
        <v>0</v>
      </c>
      <c r="V32" s="22">
        <f t="shared" si="3"/>
        <v>0</v>
      </c>
    </row>
    <row r="33" spans="1:22" x14ac:dyDescent="0.25">
      <c r="A33" s="47">
        <v>24</v>
      </c>
      <c r="B33" s="51"/>
      <c r="C33" s="48"/>
      <c r="D33" s="41"/>
      <c r="E33" s="42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30"/>
      <c r="S33" s="24">
        <f t="shared" si="0"/>
        <v>0</v>
      </c>
      <c r="T33" s="24">
        <f t="shared" si="1"/>
        <v>0</v>
      </c>
      <c r="U33" s="22">
        <f t="shared" si="2"/>
        <v>0</v>
      </c>
      <c r="V33" s="22">
        <f t="shared" si="3"/>
        <v>0</v>
      </c>
    </row>
    <row r="34" spans="1:22" x14ac:dyDescent="0.25">
      <c r="A34" s="47">
        <v>25</v>
      </c>
      <c r="B34" s="51"/>
      <c r="C34" s="48"/>
      <c r="D34" s="41"/>
      <c r="E34" s="42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30"/>
      <c r="S34" s="24">
        <f t="shared" si="0"/>
        <v>0</v>
      </c>
      <c r="T34" s="24">
        <f t="shared" si="1"/>
        <v>0</v>
      </c>
      <c r="U34" s="22">
        <f t="shared" si="2"/>
        <v>0</v>
      </c>
      <c r="V34" s="22">
        <f t="shared" si="3"/>
        <v>0</v>
      </c>
    </row>
    <row r="35" spans="1:22" x14ac:dyDescent="0.25">
      <c r="A35" s="47">
        <v>26</v>
      </c>
      <c r="B35" s="51"/>
      <c r="C35" s="42"/>
      <c r="D35" s="41"/>
      <c r="E35" s="42"/>
      <c r="F35" s="41"/>
      <c r="G35" s="42"/>
      <c r="H35" s="41"/>
      <c r="I35" s="42"/>
      <c r="J35" s="41"/>
      <c r="K35" s="42"/>
      <c r="L35" s="41"/>
      <c r="M35" s="42"/>
      <c r="N35" s="41"/>
      <c r="O35" s="42"/>
      <c r="P35" s="41"/>
      <c r="Q35" s="42"/>
      <c r="R35" s="30"/>
      <c r="S35" s="24">
        <f t="shared" si="0"/>
        <v>0</v>
      </c>
      <c r="T35" s="24">
        <f t="shared" si="1"/>
        <v>0</v>
      </c>
      <c r="U35" s="22">
        <f t="shared" si="2"/>
        <v>0</v>
      </c>
      <c r="V35" s="22">
        <f t="shared" si="3"/>
        <v>0</v>
      </c>
    </row>
    <row r="36" spans="1:22" x14ac:dyDescent="0.25">
      <c r="A36" s="47">
        <v>27</v>
      </c>
      <c r="B36" s="39"/>
      <c r="C36" s="48"/>
      <c r="D36" s="30"/>
      <c r="E36" s="31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24">
        <f t="shared" si="0"/>
        <v>0</v>
      </c>
      <c r="T36" s="24">
        <f t="shared" si="1"/>
        <v>0</v>
      </c>
      <c r="U36" s="22">
        <f t="shared" si="2"/>
        <v>0</v>
      </c>
      <c r="V36" s="22">
        <f t="shared" si="3"/>
        <v>0</v>
      </c>
    </row>
    <row r="37" spans="1:22" x14ac:dyDescent="0.25">
      <c r="A37" s="47">
        <v>28</v>
      </c>
      <c r="B37" s="39"/>
      <c r="C37" s="48"/>
      <c r="D37" s="30"/>
      <c r="E37" s="31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24">
        <f t="shared" si="0"/>
        <v>0</v>
      </c>
      <c r="T37" s="24">
        <f t="shared" si="1"/>
        <v>0</v>
      </c>
      <c r="U37" s="22">
        <f t="shared" si="2"/>
        <v>0</v>
      </c>
      <c r="V37" s="22">
        <f t="shared" si="3"/>
        <v>0</v>
      </c>
    </row>
    <row r="38" spans="1:22" x14ac:dyDescent="0.25">
      <c r="A38" s="47">
        <v>29</v>
      </c>
      <c r="B38" s="39"/>
      <c r="C38" s="48"/>
      <c r="D38" s="30"/>
      <c r="E38" s="29"/>
      <c r="F38" s="30"/>
      <c r="G38" s="29"/>
      <c r="H38" s="30"/>
      <c r="I38" s="29"/>
      <c r="J38" s="30"/>
      <c r="K38" s="29"/>
      <c r="L38" s="30"/>
      <c r="M38" s="29"/>
      <c r="N38" s="30"/>
      <c r="O38" s="29"/>
      <c r="P38" s="30"/>
      <c r="Q38" s="29"/>
      <c r="R38" s="30"/>
      <c r="S38" s="24">
        <f t="shared" si="0"/>
        <v>0</v>
      </c>
      <c r="T38" s="24">
        <f t="shared" si="1"/>
        <v>0</v>
      </c>
      <c r="U38" s="22">
        <f>S38/5*100</f>
        <v>0</v>
      </c>
      <c r="V38" s="22">
        <f t="shared" si="3"/>
        <v>0</v>
      </c>
    </row>
    <row r="39" spans="1:22" x14ac:dyDescent="0.25">
      <c r="A39" s="47">
        <v>30</v>
      </c>
      <c r="B39" s="39"/>
      <c r="C39" s="48"/>
      <c r="D39" s="30"/>
      <c r="E39" s="29"/>
      <c r="F39" s="30"/>
      <c r="G39" s="29"/>
      <c r="H39" s="30"/>
      <c r="I39" s="29"/>
      <c r="J39" s="30"/>
      <c r="K39" s="29"/>
      <c r="L39" s="30"/>
      <c r="M39" s="29"/>
      <c r="N39" s="30"/>
      <c r="O39" s="29"/>
      <c r="P39" s="30"/>
      <c r="Q39" s="29"/>
      <c r="R39" s="30"/>
      <c r="S39" s="24">
        <f t="shared" si="0"/>
        <v>0</v>
      </c>
      <c r="T39" s="24">
        <f t="shared" si="1"/>
        <v>0</v>
      </c>
      <c r="U39" s="22">
        <f t="shared" si="2"/>
        <v>0</v>
      </c>
      <c r="V39" s="22">
        <f t="shared" si="3"/>
        <v>0</v>
      </c>
    </row>
    <row r="40" spans="1:22" x14ac:dyDescent="0.25">
      <c r="A40" s="68" t="s">
        <v>24</v>
      </c>
      <c r="B40" s="69"/>
      <c r="C40" s="33" t="e">
        <f>SUM(C10:C39)/COUNTIF(C10:C39,"&gt;0")</f>
        <v>#DIV/0!</v>
      </c>
      <c r="D40" s="33" t="e">
        <f t="shared" ref="D40:T40" si="4">SUM(D10:D39)/COUNTIF(D10:D39,"&gt;0")</f>
        <v>#DIV/0!</v>
      </c>
      <c r="E40" s="33" t="e">
        <f t="shared" si="4"/>
        <v>#DIV/0!</v>
      </c>
      <c r="F40" s="33" t="e">
        <f t="shared" si="4"/>
        <v>#DIV/0!</v>
      </c>
      <c r="G40" s="33" t="e">
        <f t="shared" si="4"/>
        <v>#DIV/0!</v>
      </c>
      <c r="H40" s="33" t="e">
        <f t="shared" si="4"/>
        <v>#DIV/0!</v>
      </c>
      <c r="I40" s="33" t="e">
        <f t="shared" si="4"/>
        <v>#DIV/0!</v>
      </c>
      <c r="J40" s="33" t="e">
        <f t="shared" si="4"/>
        <v>#DIV/0!</v>
      </c>
      <c r="K40" s="33" t="e">
        <f t="shared" si="4"/>
        <v>#DIV/0!</v>
      </c>
      <c r="L40" s="33" t="e">
        <f t="shared" si="4"/>
        <v>#DIV/0!</v>
      </c>
      <c r="M40" s="33" t="e">
        <f t="shared" si="4"/>
        <v>#DIV/0!</v>
      </c>
      <c r="N40" s="33" t="e">
        <f t="shared" si="4"/>
        <v>#DIV/0!</v>
      </c>
      <c r="O40" s="33" t="e">
        <f t="shared" si="4"/>
        <v>#DIV/0!</v>
      </c>
      <c r="P40" s="33" t="e">
        <f t="shared" si="4"/>
        <v>#DIV/0!</v>
      </c>
      <c r="Q40" s="33" t="e">
        <f t="shared" si="4"/>
        <v>#DIV/0!</v>
      </c>
      <c r="R40" s="33" t="e">
        <f t="shared" si="4"/>
        <v>#DIV/0!</v>
      </c>
      <c r="S40" s="17" t="e">
        <f t="shared" si="4"/>
        <v>#DIV/0!</v>
      </c>
      <c r="T40" s="17" t="e">
        <f t="shared" si="4"/>
        <v>#DIV/0!</v>
      </c>
      <c r="U40" s="21"/>
      <c r="V40" s="21"/>
    </row>
    <row r="41" spans="1:22" x14ac:dyDescent="0.25">
      <c r="A41" s="68" t="s">
        <v>2</v>
      </c>
      <c r="B41" s="69"/>
      <c r="C41" s="37" t="e">
        <f>C40/5*100</f>
        <v>#DIV/0!</v>
      </c>
      <c r="D41" s="37" t="e">
        <f t="shared" ref="D41:R41" si="5">D40/5*100</f>
        <v>#DIV/0!</v>
      </c>
      <c r="E41" s="37" t="e">
        <f t="shared" si="5"/>
        <v>#DIV/0!</v>
      </c>
      <c r="F41" s="37" t="e">
        <f t="shared" si="5"/>
        <v>#DIV/0!</v>
      </c>
      <c r="G41" s="37" t="e">
        <f t="shared" si="5"/>
        <v>#DIV/0!</v>
      </c>
      <c r="H41" s="37" t="e">
        <f t="shared" si="5"/>
        <v>#DIV/0!</v>
      </c>
      <c r="I41" s="37" t="e">
        <f t="shared" si="5"/>
        <v>#DIV/0!</v>
      </c>
      <c r="J41" s="37" t="e">
        <f t="shared" si="5"/>
        <v>#DIV/0!</v>
      </c>
      <c r="K41" s="37" t="e">
        <f t="shared" si="5"/>
        <v>#DIV/0!</v>
      </c>
      <c r="L41" s="37" t="e">
        <f t="shared" si="5"/>
        <v>#DIV/0!</v>
      </c>
      <c r="M41" s="37" t="e">
        <f t="shared" si="5"/>
        <v>#DIV/0!</v>
      </c>
      <c r="N41" s="37" t="e">
        <f t="shared" si="5"/>
        <v>#DIV/0!</v>
      </c>
      <c r="O41" s="37" t="e">
        <f t="shared" si="5"/>
        <v>#DIV/0!</v>
      </c>
      <c r="P41" s="37" t="e">
        <f t="shared" si="5"/>
        <v>#DIV/0!</v>
      </c>
      <c r="Q41" s="37" t="e">
        <f t="shared" si="5"/>
        <v>#DIV/0!</v>
      </c>
      <c r="R41" s="37" t="e">
        <f t="shared" si="5"/>
        <v>#DIV/0!</v>
      </c>
      <c r="S41" s="16"/>
      <c r="T41" s="16"/>
      <c r="U41" s="22" t="e">
        <f>S40/5*100</f>
        <v>#DIV/0!</v>
      </c>
      <c r="V41" s="22" t="e">
        <f>T40/5*100</f>
        <v>#DIV/0!</v>
      </c>
    </row>
    <row r="42" spans="1:22" x14ac:dyDescent="0.25">
      <c r="A42" s="72" t="s">
        <v>7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1">
        <f>COUNTIF(S10:S39, "&gt;=3,75")</f>
        <v>0</v>
      </c>
      <c r="T42" s="1">
        <f>COUNTIF(T10:T39, "&gt;=3,75")</f>
        <v>0</v>
      </c>
      <c r="U42" s="1"/>
      <c r="V42" s="1"/>
    </row>
    <row r="43" spans="1:22" x14ac:dyDescent="0.25">
      <c r="A43" s="72" t="s">
        <v>8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1">
        <f>COUNTIFS(S10:S39,"&gt;2,2",S10:S39,"&lt;3,75")</f>
        <v>0</v>
      </c>
      <c r="T43" s="1">
        <f>COUNTIFS(T10:T39,"&gt;2,2",T10:T39,"&lt;3,75")</f>
        <v>0</v>
      </c>
      <c r="U43" s="1"/>
      <c r="V43" s="1"/>
    </row>
    <row r="44" spans="1:22" x14ac:dyDescent="0.25">
      <c r="A44" s="72" t="s">
        <v>9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1">
        <f>COUNTIFS(S10:S39,"&lt;=2,2",S10:S39,"&gt;0")</f>
        <v>0</v>
      </c>
      <c r="T44" s="1">
        <f>COUNTIFS(T10:T39,"&lt;=2,2",T10:T39,"&gt;0")</f>
        <v>0</v>
      </c>
      <c r="U44" s="1"/>
      <c r="V44" s="1"/>
    </row>
  </sheetData>
  <sheetProtection sheet="1" selectLockedCells="1"/>
  <mergeCells count="19">
    <mergeCell ref="A44:R44"/>
    <mergeCell ref="A41:B41"/>
    <mergeCell ref="A42:R42"/>
    <mergeCell ref="A43:R43"/>
    <mergeCell ref="C8:D8"/>
    <mergeCell ref="E8:F8"/>
    <mergeCell ref="I8:J8"/>
    <mergeCell ref="K8:L8"/>
    <mergeCell ref="M8:N8"/>
    <mergeCell ref="O8:P8"/>
    <mergeCell ref="Q8:R8"/>
    <mergeCell ref="A8:A9"/>
    <mergeCell ref="B8:B9"/>
    <mergeCell ref="S8:T8"/>
    <mergeCell ref="U8:V8"/>
    <mergeCell ref="G8:H8"/>
    <mergeCell ref="A40:B40"/>
    <mergeCell ref="B2:U5"/>
    <mergeCell ref="B6:S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B44"/>
  <sheetViews>
    <sheetView topLeftCell="A22" zoomScale="80" zoomScaleNormal="80" workbookViewId="0">
      <selection activeCell="X35" sqref="C10:X35"/>
    </sheetView>
  </sheetViews>
  <sheetFormatPr defaultRowHeight="15" x14ac:dyDescent="0.25"/>
  <cols>
    <col min="1" max="1" width="3.85546875" style="3" customWidth="1"/>
    <col min="2" max="2" width="26.28515625" style="3" customWidth="1"/>
    <col min="3" max="3" width="5.85546875" style="3" customWidth="1"/>
    <col min="4" max="4" width="5.85546875" style="7" customWidth="1"/>
    <col min="5" max="24" width="5.85546875" style="3" customWidth="1"/>
    <col min="25" max="26" width="5.85546875" style="18" customWidth="1"/>
    <col min="27" max="28" width="6.7109375" customWidth="1"/>
  </cols>
  <sheetData>
    <row r="2" spans="1:28" ht="15" customHeight="1" x14ac:dyDescent="0.25">
      <c r="B2" s="70" t="str">
        <f>СТАРТ!B2</f>
        <v>ДИАГНОСТИКА ПЕДАГОГИЧЕСКОГО ПРОЦЕССА в подготовительной к школе группе (с 6 до 7 лет)
группа № __________________ за 20__ / 20__ учебный год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8" x14ac:dyDescent="0.25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8" x14ac:dyDescent="0.25"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</row>
    <row r="5" spans="1:28" x14ac:dyDescent="0.25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</row>
    <row r="6" spans="1:28" x14ac:dyDescent="0.25">
      <c r="B6" s="71" t="s">
        <v>14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</row>
    <row r="8" spans="1:28" ht="285" customHeight="1" x14ac:dyDescent="0.25">
      <c r="A8" s="74" t="s">
        <v>0</v>
      </c>
      <c r="B8" s="74" t="s">
        <v>1</v>
      </c>
      <c r="C8" s="66" t="s">
        <v>36</v>
      </c>
      <c r="D8" s="67"/>
      <c r="E8" s="66" t="s">
        <v>37</v>
      </c>
      <c r="F8" s="67"/>
      <c r="G8" s="66" t="s">
        <v>38</v>
      </c>
      <c r="H8" s="67"/>
      <c r="I8" s="66" t="s">
        <v>39</v>
      </c>
      <c r="J8" s="67"/>
      <c r="K8" s="66" t="s">
        <v>40</v>
      </c>
      <c r="L8" s="67"/>
      <c r="M8" s="66" t="s">
        <v>41</v>
      </c>
      <c r="N8" s="67"/>
      <c r="O8" s="66" t="s">
        <v>42</v>
      </c>
      <c r="P8" s="67"/>
      <c r="Q8" s="66" t="s">
        <v>43</v>
      </c>
      <c r="R8" s="67"/>
      <c r="S8" s="66" t="s">
        <v>44</v>
      </c>
      <c r="T8" s="67"/>
      <c r="U8" s="66" t="s">
        <v>45</v>
      </c>
      <c r="V8" s="67"/>
      <c r="W8" s="66" t="s">
        <v>46</v>
      </c>
      <c r="X8" s="67"/>
      <c r="Y8" s="78" t="s">
        <v>5</v>
      </c>
      <c r="Z8" s="79"/>
      <c r="AA8" s="76" t="s">
        <v>10</v>
      </c>
      <c r="AB8" s="77"/>
    </row>
    <row r="9" spans="1:28" x14ac:dyDescent="0.25">
      <c r="A9" s="75"/>
      <c r="B9" s="75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5" t="s">
        <v>3</v>
      </c>
      <c r="P9" s="5" t="s">
        <v>4</v>
      </c>
      <c r="Q9" s="5" t="s">
        <v>3</v>
      </c>
      <c r="R9" s="5" t="s">
        <v>4</v>
      </c>
      <c r="S9" s="5" t="s">
        <v>3</v>
      </c>
      <c r="T9" s="5" t="s">
        <v>4</v>
      </c>
      <c r="U9" s="5" t="s">
        <v>3</v>
      </c>
      <c r="V9" s="5" t="s">
        <v>4</v>
      </c>
      <c r="W9" s="5" t="s">
        <v>3</v>
      </c>
      <c r="X9" s="5" t="s">
        <v>4</v>
      </c>
      <c r="Y9" s="25" t="s">
        <v>3</v>
      </c>
      <c r="Z9" s="25" t="s">
        <v>4</v>
      </c>
      <c r="AA9" s="9" t="s">
        <v>3</v>
      </c>
      <c r="AB9" s="9" t="s">
        <v>4</v>
      </c>
    </row>
    <row r="10" spans="1:28" x14ac:dyDescent="0.25">
      <c r="A10" s="2">
        <v>1</v>
      </c>
      <c r="B10" s="27">
        <f>'Соц.-комун. развитие'!B10</f>
        <v>0</v>
      </c>
      <c r="C10" s="43"/>
      <c r="D10" s="44"/>
      <c r="E10" s="43"/>
      <c r="F10" s="44"/>
      <c r="G10" s="43"/>
      <c r="H10" s="44"/>
      <c r="I10" s="43"/>
      <c r="J10" s="44"/>
      <c r="K10" s="43"/>
      <c r="L10" s="44"/>
      <c r="M10" s="43"/>
      <c r="N10" s="44"/>
      <c r="O10" s="43"/>
      <c r="P10" s="44"/>
      <c r="Q10" s="43"/>
      <c r="R10" s="44"/>
      <c r="S10" s="43"/>
      <c r="T10" s="44"/>
      <c r="U10" s="43"/>
      <c r="V10" s="44"/>
      <c r="W10" s="43"/>
      <c r="X10" s="30"/>
      <c r="Y10" s="24">
        <f>SUM(C10+E10+G10+I10+K10+M10+O10+Q10+S10+U10+W10)/11</f>
        <v>0</v>
      </c>
      <c r="Z10" s="24">
        <f>SUM(D10+F10+H10+J10+L10+N10+P10+R10+T10+V10+X10)/11</f>
        <v>0</v>
      </c>
      <c r="AA10" s="22">
        <f>Y10/5*100</f>
        <v>0</v>
      </c>
      <c r="AB10" s="22">
        <f>Z10/5*100</f>
        <v>0</v>
      </c>
    </row>
    <row r="11" spans="1:28" x14ac:dyDescent="0.25">
      <c r="A11" s="2">
        <v>2</v>
      </c>
      <c r="B11" s="27">
        <f>'Соц.-комун. развитие'!B11</f>
        <v>0</v>
      </c>
      <c r="C11" s="43"/>
      <c r="D11" s="44"/>
      <c r="E11" s="43"/>
      <c r="F11" s="44"/>
      <c r="G11" s="43"/>
      <c r="H11" s="44"/>
      <c r="I11" s="43"/>
      <c r="J11" s="44"/>
      <c r="K11" s="43"/>
      <c r="L11" s="44"/>
      <c r="M11" s="43"/>
      <c r="N11" s="44"/>
      <c r="O11" s="43"/>
      <c r="P11" s="44"/>
      <c r="Q11" s="43"/>
      <c r="R11" s="44"/>
      <c r="S11" s="43"/>
      <c r="T11" s="44"/>
      <c r="U11" s="43"/>
      <c r="V11" s="44"/>
      <c r="W11" s="43"/>
      <c r="X11" s="30"/>
      <c r="Y11" s="24">
        <f t="shared" ref="Y11:Y39" si="0">SUM(C11+E11+G11+I11+K11+M11+O11+Q11+S11+U11+W11)/11</f>
        <v>0</v>
      </c>
      <c r="Z11" s="24">
        <f t="shared" ref="Z11:Z39" si="1">SUM(D11+F11+H11+J11+L11+N11+P11+R11+T11+V11+X11)/11</f>
        <v>0</v>
      </c>
      <c r="AA11" s="22">
        <f t="shared" ref="AA11:AA39" si="2">Y11/5*100</f>
        <v>0</v>
      </c>
      <c r="AB11" s="22">
        <f t="shared" ref="AB11:AB39" si="3">Z11/5*100</f>
        <v>0</v>
      </c>
    </row>
    <row r="12" spans="1:28" x14ac:dyDescent="0.25">
      <c r="A12" s="2">
        <v>3</v>
      </c>
      <c r="B12" s="27">
        <f>'Соц.-комун. развитие'!B12</f>
        <v>0</v>
      </c>
      <c r="C12" s="43"/>
      <c r="D12" s="44"/>
      <c r="E12" s="43"/>
      <c r="F12" s="44"/>
      <c r="G12" s="43"/>
      <c r="H12" s="44"/>
      <c r="I12" s="43"/>
      <c r="J12" s="44"/>
      <c r="K12" s="43"/>
      <c r="L12" s="44"/>
      <c r="M12" s="43"/>
      <c r="N12" s="44"/>
      <c r="O12" s="43"/>
      <c r="P12" s="44"/>
      <c r="Q12" s="43"/>
      <c r="R12" s="44"/>
      <c r="S12" s="43"/>
      <c r="T12" s="44"/>
      <c r="U12" s="43"/>
      <c r="V12" s="44"/>
      <c r="W12" s="43"/>
      <c r="X12" s="30"/>
      <c r="Y12" s="24">
        <f t="shared" si="0"/>
        <v>0</v>
      </c>
      <c r="Z12" s="24">
        <f t="shared" si="1"/>
        <v>0</v>
      </c>
      <c r="AA12" s="22">
        <f t="shared" si="2"/>
        <v>0</v>
      </c>
      <c r="AB12" s="22">
        <f t="shared" si="3"/>
        <v>0</v>
      </c>
    </row>
    <row r="13" spans="1:28" x14ac:dyDescent="0.25">
      <c r="A13" s="2">
        <v>4</v>
      </c>
      <c r="B13" s="27">
        <f>'Соц.-комун. развитие'!B13</f>
        <v>0</v>
      </c>
      <c r="C13" s="43"/>
      <c r="D13" s="44"/>
      <c r="E13" s="43"/>
      <c r="F13" s="44"/>
      <c r="G13" s="43"/>
      <c r="H13" s="44"/>
      <c r="I13" s="43"/>
      <c r="J13" s="44"/>
      <c r="K13" s="43"/>
      <c r="L13" s="44"/>
      <c r="M13" s="43"/>
      <c r="N13" s="44"/>
      <c r="O13" s="43"/>
      <c r="P13" s="44"/>
      <c r="Q13" s="43"/>
      <c r="R13" s="44"/>
      <c r="S13" s="43"/>
      <c r="T13" s="44"/>
      <c r="U13" s="43"/>
      <c r="V13" s="44"/>
      <c r="W13" s="43"/>
      <c r="X13" s="30"/>
      <c r="Y13" s="24">
        <f t="shared" si="0"/>
        <v>0</v>
      </c>
      <c r="Z13" s="24">
        <f t="shared" si="1"/>
        <v>0</v>
      </c>
      <c r="AA13" s="22">
        <f t="shared" si="2"/>
        <v>0</v>
      </c>
      <c r="AB13" s="22">
        <f t="shared" si="3"/>
        <v>0</v>
      </c>
    </row>
    <row r="14" spans="1:28" x14ac:dyDescent="0.25">
      <c r="A14" s="2">
        <v>5</v>
      </c>
      <c r="B14" s="27">
        <f>'Соц.-комун. развитие'!B14</f>
        <v>0</v>
      </c>
      <c r="C14" s="43"/>
      <c r="D14" s="44"/>
      <c r="E14" s="43"/>
      <c r="F14" s="44"/>
      <c r="G14" s="43"/>
      <c r="H14" s="44"/>
      <c r="I14" s="43"/>
      <c r="J14" s="44"/>
      <c r="K14" s="43"/>
      <c r="L14" s="44"/>
      <c r="M14" s="43"/>
      <c r="N14" s="44"/>
      <c r="O14" s="43"/>
      <c r="P14" s="44"/>
      <c r="Q14" s="43"/>
      <c r="R14" s="44"/>
      <c r="S14" s="43"/>
      <c r="T14" s="44"/>
      <c r="U14" s="43"/>
      <c r="V14" s="44"/>
      <c r="W14" s="43"/>
      <c r="X14" s="30"/>
      <c r="Y14" s="24">
        <f t="shared" si="0"/>
        <v>0</v>
      </c>
      <c r="Z14" s="24">
        <f t="shared" si="1"/>
        <v>0</v>
      </c>
      <c r="AA14" s="22">
        <f t="shared" si="2"/>
        <v>0</v>
      </c>
      <c r="AB14" s="22">
        <f t="shared" si="3"/>
        <v>0</v>
      </c>
    </row>
    <row r="15" spans="1:28" x14ac:dyDescent="0.25">
      <c r="A15" s="2">
        <v>6</v>
      </c>
      <c r="B15" s="27">
        <f>'Соц.-комун. развитие'!B15</f>
        <v>0</v>
      </c>
      <c r="C15" s="43"/>
      <c r="D15" s="44"/>
      <c r="E15" s="43"/>
      <c r="F15" s="44"/>
      <c r="G15" s="43"/>
      <c r="H15" s="44"/>
      <c r="I15" s="43"/>
      <c r="J15" s="44"/>
      <c r="K15" s="43"/>
      <c r="L15" s="44"/>
      <c r="M15" s="43"/>
      <c r="N15" s="44"/>
      <c r="O15" s="43"/>
      <c r="P15" s="44"/>
      <c r="Q15" s="43"/>
      <c r="R15" s="44"/>
      <c r="S15" s="43"/>
      <c r="T15" s="44"/>
      <c r="U15" s="43"/>
      <c r="V15" s="44"/>
      <c r="W15" s="43"/>
      <c r="X15" s="30"/>
      <c r="Y15" s="24">
        <f t="shared" si="0"/>
        <v>0</v>
      </c>
      <c r="Z15" s="24">
        <f t="shared" si="1"/>
        <v>0</v>
      </c>
      <c r="AA15" s="22">
        <f t="shared" si="2"/>
        <v>0</v>
      </c>
      <c r="AB15" s="22">
        <f t="shared" si="3"/>
        <v>0</v>
      </c>
    </row>
    <row r="16" spans="1:28" x14ac:dyDescent="0.25">
      <c r="A16" s="2">
        <v>7</v>
      </c>
      <c r="B16" s="27">
        <f>'Соц.-комун. развитие'!B16</f>
        <v>0</v>
      </c>
      <c r="C16" s="43"/>
      <c r="D16" s="44"/>
      <c r="E16" s="45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30"/>
      <c r="Y16" s="24">
        <f t="shared" si="0"/>
        <v>0</v>
      </c>
      <c r="Z16" s="24">
        <f t="shared" si="1"/>
        <v>0</v>
      </c>
      <c r="AA16" s="22">
        <f t="shared" si="2"/>
        <v>0</v>
      </c>
      <c r="AB16" s="22">
        <f t="shared" si="3"/>
        <v>0</v>
      </c>
    </row>
    <row r="17" spans="1:28" x14ac:dyDescent="0.25">
      <c r="A17" s="2">
        <v>8</v>
      </c>
      <c r="B17" s="27">
        <f>'Соц.-комун. развитие'!B17</f>
        <v>0</v>
      </c>
      <c r="C17" s="43"/>
      <c r="D17" s="44"/>
      <c r="E17" s="45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30"/>
      <c r="Y17" s="24">
        <f t="shared" si="0"/>
        <v>0</v>
      </c>
      <c r="Z17" s="24">
        <f t="shared" si="1"/>
        <v>0</v>
      </c>
      <c r="AA17" s="22">
        <f t="shared" si="2"/>
        <v>0</v>
      </c>
      <c r="AB17" s="22">
        <f t="shared" si="3"/>
        <v>0</v>
      </c>
    </row>
    <row r="18" spans="1:28" x14ac:dyDescent="0.25">
      <c r="A18" s="2">
        <v>9</v>
      </c>
      <c r="B18" s="27">
        <f>'Соц.-комун. развитие'!B18</f>
        <v>0</v>
      </c>
      <c r="C18" s="43"/>
      <c r="D18" s="44"/>
      <c r="E18" s="45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30"/>
      <c r="Y18" s="24">
        <f t="shared" si="0"/>
        <v>0</v>
      </c>
      <c r="Z18" s="24">
        <f t="shared" si="1"/>
        <v>0</v>
      </c>
      <c r="AA18" s="22">
        <f t="shared" si="2"/>
        <v>0</v>
      </c>
      <c r="AB18" s="22">
        <f t="shared" si="3"/>
        <v>0</v>
      </c>
    </row>
    <row r="19" spans="1:28" x14ac:dyDescent="0.25">
      <c r="A19" s="2">
        <v>10</v>
      </c>
      <c r="B19" s="27">
        <f>'Соц.-комун. развитие'!B19</f>
        <v>0</v>
      </c>
      <c r="C19" s="43"/>
      <c r="D19" s="44"/>
      <c r="E19" s="45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30"/>
      <c r="Y19" s="24">
        <f t="shared" si="0"/>
        <v>0</v>
      </c>
      <c r="Z19" s="24">
        <f t="shared" si="1"/>
        <v>0</v>
      </c>
      <c r="AA19" s="22">
        <f t="shared" si="2"/>
        <v>0</v>
      </c>
      <c r="AB19" s="22">
        <f t="shared" si="3"/>
        <v>0</v>
      </c>
    </row>
    <row r="20" spans="1:28" x14ac:dyDescent="0.25">
      <c r="A20" s="2">
        <v>11</v>
      </c>
      <c r="B20" s="27">
        <f>'Соц.-комун. развитие'!B20</f>
        <v>0</v>
      </c>
      <c r="C20" s="43"/>
      <c r="D20" s="44"/>
      <c r="E20" s="45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30"/>
      <c r="Y20" s="24">
        <f t="shared" si="0"/>
        <v>0</v>
      </c>
      <c r="Z20" s="24">
        <f t="shared" si="1"/>
        <v>0</v>
      </c>
      <c r="AA20" s="22">
        <f t="shared" si="2"/>
        <v>0</v>
      </c>
      <c r="AB20" s="22">
        <f t="shared" si="3"/>
        <v>0</v>
      </c>
    </row>
    <row r="21" spans="1:28" x14ac:dyDescent="0.25">
      <c r="A21" s="2">
        <v>12</v>
      </c>
      <c r="B21" s="27">
        <f>'Соц.-комун. развитие'!B21</f>
        <v>0</v>
      </c>
      <c r="C21" s="43"/>
      <c r="D21" s="44"/>
      <c r="E21" s="45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30"/>
      <c r="Y21" s="24">
        <f t="shared" si="0"/>
        <v>0</v>
      </c>
      <c r="Z21" s="24">
        <f t="shared" si="1"/>
        <v>0</v>
      </c>
      <c r="AA21" s="22">
        <f t="shared" si="2"/>
        <v>0</v>
      </c>
      <c r="AB21" s="22">
        <f t="shared" si="3"/>
        <v>0</v>
      </c>
    </row>
    <row r="22" spans="1:28" x14ac:dyDescent="0.25">
      <c r="A22" s="2">
        <v>13</v>
      </c>
      <c r="B22" s="27">
        <f>'Соц.-комун. развитие'!B22</f>
        <v>0</v>
      </c>
      <c r="C22" s="43"/>
      <c r="D22" s="44"/>
      <c r="E22" s="45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30"/>
      <c r="Y22" s="24">
        <f t="shared" si="0"/>
        <v>0</v>
      </c>
      <c r="Z22" s="24">
        <f t="shared" si="1"/>
        <v>0</v>
      </c>
      <c r="AA22" s="22">
        <f t="shared" si="2"/>
        <v>0</v>
      </c>
      <c r="AB22" s="22">
        <f t="shared" si="3"/>
        <v>0</v>
      </c>
    </row>
    <row r="23" spans="1:28" x14ac:dyDescent="0.25">
      <c r="A23" s="2">
        <v>14</v>
      </c>
      <c r="B23" s="27">
        <f>'Соц.-комун. развитие'!B23</f>
        <v>0</v>
      </c>
      <c r="C23" s="43"/>
      <c r="D23" s="44"/>
      <c r="E23" s="45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30"/>
      <c r="Y23" s="24">
        <f t="shared" si="0"/>
        <v>0</v>
      </c>
      <c r="Z23" s="24">
        <f t="shared" si="1"/>
        <v>0</v>
      </c>
      <c r="AA23" s="22">
        <f t="shared" si="2"/>
        <v>0</v>
      </c>
      <c r="AB23" s="22">
        <f t="shared" si="3"/>
        <v>0</v>
      </c>
    </row>
    <row r="24" spans="1:28" x14ac:dyDescent="0.25">
      <c r="A24" s="2">
        <v>15</v>
      </c>
      <c r="B24" s="27">
        <f>'Соц.-комун. развитие'!B24</f>
        <v>0</v>
      </c>
      <c r="C24" s="43"/>
      <c r="D24" s="44"/>
      <c r="E24" s="45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30"/>
      <c r="Y24" s="24">
        <f t="shared" si="0"/>
        <v>0</v>
      </c>
      <c r="Z24" s="24">
        <f t="shared" si="1"/>
        <v>0</v>
      </c>
      <c r="AA24" s="22">
        <f t="shared" si="2"/>
        <v>0</v>
      </c>
      <c r="AB24" s="22">
        <f t="shared" si="3"/>
        <v>0</v>
      </c>
    </row>
    <row r="25" spans="1:28" x14ac:dyDescent="0.25">
      <c r="A25" s="2">
        <v>16</v>
      </c>
      <c r="B25" s="27">
        <f>'Соц.-комун. развитие'!B25</f>
        <v>0</v>
      </c>
      <c r="C25" s="43"/>
      <c r="D25" s="44"/>
      <c r="E25" s="45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30"/>
      <c r="Y25" s="24">
        <f t="shared" si="0"/>
        <v>0</v>
      </c>
      <c r="Z25" s="24">
        <f t="shared" si="1"/>
        <v>0</v>
      </c>
      <c r="AA25" s="22">
        <f t="shared" si="2"/>
        <v>0</v>
      </c>
      <c r="AB25" s="22">
        <f t="shared" si="3"/>
        <v>0</v>
      </c>
    </row>
    <row r="26" spans="1:28" x14ac:dyDescent="0.25">
      <c r="A26" s="2">
        <v>17</v>
      </c>
      <c r="B26" s="27">
        <f>'Соц.-комун. развитие'!B26</f>
        <v>0</v>
      </c>
      <c r="C26" s="43"/>
      <c r="D26" s="44"/>
      <c r="E26" s="45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30"/>
      <c r="Y26" s="24">
        <f t="shared" si="0"/>
        <v>0</v>
      </c>
      <c r="Z26" s="24">
        <f t="shared" si="1"/>
        <v>0</v>
      </c>
      <c r="AA26" s="22">
        <f t="shared" si="2"/>
        <v>0</v>
      </c>
      <c r="AB26" s="22">
        <f t="shared" si="3"/>
        <v>0</v>
      </c>
    </row>
    <row r="27" spans="1:28" x14ac:dyDescent="0.25">
      <c r="A27" s="2">
        <v>18</v>
      </c>
      <c r="B27" s="27">
        <f>'Соц.-комун. развитие'!B27</f>
        <v>0</v>
      </c>
      <c r="C27" s="43"/>
      <c r="D27" s="44"/>
      <c r="E27" s="45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30"/>
      <c r="Y27" s="24">
        <f t="shared" si="0"/>
        <v>0</v>
      </c>
      <c r="Z27" s="24">
        <f t="shared" si="1"/>
        <v>0</v>
      </c>
      <c r="AA27" s="22">
        <f t="shared" si="2"/>
        <v>0</v>
      </c>
      <c r="AB27" s="22">
        <f t="shared" si="3"/>
        <v>0</v>
      </c>
    </row>
    <row r="28" spans="1:28" x14ac:dyDescent="0.25">
      <c r="A28" s="2">
        <v>19</v>
      </c>
      <c r="B28" s="27">
        <f>'Соц.-комун. развитие'!B28</f>
        <v>0</v>
      </c>
      <c r="C28" s="43"/>
      <c r="D28" s="44"/>
      <c r="E28" s="45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30"/>
      <c r="Y28" s="24">
        <f t="shared" si="0"/>
        <v>0</v>
      </c>
      <c r="Z28" s="24">
        <f t="shared" si="1"/>
        <v>0</v>
      </c>
      <c r="AA28" s="22">
        <f t="shared" si="2"/>
        <v>0</v>
      </c>
      <c r="AB28" s="22">
        <f t="shared" si="3"/>
        <v>0</v>
      </c>
    </row>
    <row r="29" spans="1:28" x14ac:dyDescent="0.25">
      <c r="A29" s="2">
        <v>20</v>
      </c>
      <c r="B29" s="27">
        <f>'Соц.-комун. развитие'!B29</f>
        <v>0</v>
      </c>
      <c r="C29" s="43"/>
      <c r="D29" s="44"/>
      <c r="E29" s="45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30"/>
      <c r="Y29" s="24">
        <f t="shared" si="0"/>
        <v>0</v>
      </c>
      <c r="Z29" s="24">
        <f t="shared" si="1"/>
        <v>0</v>
      </c>
      <c r="AA29" s="22">
        <f t="shared" si="2"/>
        <v>0</v>
      </c>
      <c r="AB29" s="22">
        <f t="shared" si="3"/>
        <v>0</v>
      </c>
    </row>
    <row r="30" spans="1:28" x14ac:dyDescent="0.25">
      <c r="A30" s="2">
        <v>21</v>
      </c>
      <c r="B30" s="27">
        <f>'Соц.-комун. развитие'!B30</f>
        <v>0</v>
      </c>
      <c r="C30" s="43"/>
      <c r="D30" s="44"/>
      <c r="E30" s="45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30"/>
      <c r="Y30" s="24">
        <f t="shared" si="0"/>
        <v>0</v>
      </c>
      <c r="Z30" s="24">
        <f t="shared" si="1"/>
        <v>0</v>
      </c>
      <c r="AA30" s="22">
        <f t="shared" si="2"/>
        <v>0</v>
      </c>
      <c r="AB30" s="22">
        <f t="shared" si="3"/>
        <v>0</v>
      </c>
    </row>
    <row r="31" spans="1:28" x14ac:dyDescent="0.25">
      <c r="A31" s="2">
        <v>22</v>
      </c>
      <c r="B31" s="27">
        <f>'Соц.-комун. развитие'!B31</f>
        <v>0</v>
      </c>
      <c r="C31" s="43"/>
      <c r="D31" s="44"/>
      <c r="E31" s="45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30"/>
      <c r="Y31" s="24">
        <f t="shared" si="0"/>
        <v>0</v>
      </c>
      <c r="Z31" s="24">
        <f t="shared" si="1"/>
        <v>0</v>
      </c>
      <c r="AA31" s="22">
        <f t="shared" si="2"/>
        <v>0</v>
      </c>
      <c r="AB31" s="22">
        <f t="shared" si="3"/>
        <v>0</v>
      </c>
    </row>
    <row r="32" spans="1:28" x14ac:dyDescent="0.25">
      <c r="A32" s="2">
        <v>23</v>
      </c>
      <c r="B32" s="27">
        <f>'Соц.-комун. развитие'!B32</f>
        <v>0</v>
      </c>
      <c r="C32" s="43"/>
      <c r="D32" s="44"/>
      <c r="E32" s="45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30"/>
      <c r="Y32" s="24">
        <f t="shared" si="0"/>
        <v>0</v>
      </c>
      <c r="Z32" s="24">
        <f t="shared" si="1"/>
        <v>0</v>
      </c>
      <c r="AA32" s="22">
        <f t="shared" si="2"/>
        <v>0</v>
      </c>
      <c r="AB32" s="22">
        <f t="shared" si="3"/>
        <v>0</v>
      </c>
    </row>
    <row r="33" spans="1:28" x14ac:dyDescent="0.25">
      <c r="A33" s="2">
        <v>24</v>
      </c>
      <c r="B33" s="27">
        <f>'Соц.-комун. развитие'!B33</f>
        <v>0</v>
      </c>
      <c r="C33" s="43"/>
      <c r="D33" s="44"/>
      <c r="E33" s="45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30"/>
      <c r="Y33" s="24">
        <f t="shared" si="0"/>
        <v>0</v>
      </c>
      <c r="Z33" s="24">
        <f t="shared" si="1"/>
        <v>0</v>
      </c>
      <c r="AA33" s="22">
        <f t="shared" si="2"/>
        <v>0</v>
      </c>
      <c r="AB33" s="22">
        <f t="shared" si="3"/>
        <v>0</v>
      </c>
    </row>
    <row r="34" spans="1:28" x14ac:dyDescent="0.25">
      <c r="A34" s="2">
        <v>25</v>
      </c>
      <c r="B34" s="27">
        <f>'Соц.-комун. развитие'!B34</f>
        <v>0</v>
      </c>
      <c r="C34" s="43"/>
      <c r="D34" s="44"/>
      <c r="E34" s="45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30"/>
      <c r="Y34" s="24">
        <f t="shared" si="0"/>
        <v>0</v>
      </c>
      <c r="Z34" s="24">
        <f t="shared" si="1"/>
        <v>0</v>
      </c>
      <c r="AA34" s="22">
        <f t="shared" si="2"/>
        <v>0</v>
      </c>
      <c r="AB34" s="22">
        <f t="shared" si="3"/>
        <v>0</v>
      </c>
    </row>
    <row r="35" spans="1:28" x14ac:dyDescent="0.25">
      <c r="A35" s="2">
        <v>26</v>
      </c>
      <c r="B35" s="27">
        <f>'Соц.-комун. развитие'!B35</f>
        <v>0</v>
      </c>
      <c r="C35" s="43"/>
      <c r="D35" s="44"/>
      <c r="E35" s="43"/>
      <c r="F35" s="44"/>
      <c r="G35" s="43"/>
      <c r="H35" s="44"/>
      <c r="I35" s="43"/>
      <c r="J35" s="44"/>
      <c r="K35" s="43"/>
      <c r="L35" s="44"/>
      <c r="M35" s="43"/>
      <c r="N35" s="44"/>
      <c r="O35" s="43"/>
      <c r="P35" s="44"/>
      <c r="Q35" s="43"/>
      <c r="R35" s="44"/>
      <c r="S35" s="43"/>
      <c r="T35" s="44"/>
      <c r="U35" s="43"/>
      <c r="V35" s="44"/>
      <c r="W35" s="43"/>
      <c r="X35" s="30"/>
      <c r="Y35" s="24">
        <f t="shared" si="0"/>
        <v>0</v>
      </c>
      <c r="Z35" s="24">
        <f t="shared" si="1"/>
        <v>0</v>
      </c>
      <c r="AA35" s="22">
        <f t="shared" si="2"/>
        <v>0</v>
      </c>
      <c r="AB35" s="22">
        <f t="shared" si="3"/>
        <v>0</v>
      </c>
    </row>
    <row r="36" spans="1:28" x14ac:dyDescent="0.25">
      <c r="A36" s="2">
        <v>27</v>
      </c>
      <c r="B36" s="27">
        <f>'Соц.-комун. развитие'!B36</f>
        <v>0</v>
      </c>
      <c r="C36" s="29"/>
      <c r="D36" s="30"/>
      <c r="E36" s="29"/>
      <c r="F36" s="30"/>
      <c r="G36" s="29"/>
      <c r="H36" s="30"/>
      <c r="I36" s="29"/>
      <c r="J36" s="30"/>
      <c r="K36" s="29"/>
      <c r="L36" s="30"/>
      <c r="M36" s="29"/>
      <c r="N36" s="30"/>
      <c r="O36" s="29"/>
      <c r="P36" s="30"/>
      <c r="Q36" s="29"/>
      <c r="R36" s="30"/>
      <c r="S36" s="29"/>
      <c r="T36" s="30"/>
      <c r="U36" s="29"/>
      <c r="V36" s="30"/>
      <c r="W36" s="29"/>
      <c r="X36" s="30"/>
      <c r="Y36" s="24">
        <f t="shared" si="0"/>
        <v>0</v>
      </c>
      <c r="Z36" s="24">
        <f t="shared" si="1"/>
        <v>0</v>
      </c>
      <c r="AA36" s="22">
        <f t="shared" si="2"/>
        <v>0</v>
      </c>
      <c r="AB36" s="22">
        <f t="shared" si="3"/>
        <v>0</v>
      </c>
    </row>
    <row r="37" spans="1:28" x14ac:dyDescent="0.25">
      <c r="A37" s="2">
        <v>28</v>
      </c>
      <c r="B37" s="27">
        <f>'Соц.-комун. развитие'!B37</f>
        <v>0</v>
      </c>
      <c r="C37" s="29"/>
      <c r="D37" s="30"/>
      <c r="E37" s="29"/>
      <c r="F37" s="30"/>
      <c r="G37" s="29"/>
      <c r="H37" s="30"/>
      <c r="I37" s="29"/>
      <c r="J37" s="30"/>
      <c r="K37" s="29"/>
      <c r="L37" s="30"/>
      <c r="M37" s="29"/>
      <c r="N37" s="30"/>
      <c r="O37" s="29"/>
      <c r="P37" s="30"/>
      <c r="Q37" s="29"/>
      <c r="R37" s="30"/>
      <c r="S37" s="29"/>
      <c r="T37" s="30"/>
      <c r="U37" s="29"/>
      <c r="V37" s="30"/>
      <c r="W37" s="29"/>
      <c r="X37" s="30"/>
      <c r="Y37" s="24">
        <f t="shared" si="0"/>
        <v>0</v>
      </c>
      <c r="Z37" s="24">
        <f t="shared" si="1"/>
        <v>0</v>
      </c>
      <c r="AA37" s="22">
        <f t="shared" si="2"/>
        <v>0</v>
      </c>
      <c r="AB37" s="22">
        <f t="shared" si="3"/>
        <v>0</v>
      </c>
    </row>
    <row r="38" spans="1:28" x14ac:dyDescent="0.25">
      <c r="A38" s="2">
        <v>29</v>
      </c>
      <c r="B38" s="27">
        <f>'Соц.-комун. развитие'!B38</f>
        <v>0</v>
      </c>
      <c r="C38" s="29"/>
      <c r="D38" s="30"/>
      <c r="E38" s="29"/>
      <c r="F38" s="30"/>
      <c r="G38" s="29"/>
      <c r="H38" s="30"/>
      <c r="I38" s="29"/>
      <c r="J38" s="30"/>
      <c r="K38" s="29"/>
      <c r="L38" s="30"/>
      <c r="M38" s="29"/>
      <c r="N38" s="30"/>
      <c r="O38" s="29"/>
      <c r="P38" s="30"/>
      <c r="Q38" s="29"/>
      <c r="R38" s="30"/>
      <c r="S38" s="29"/>
      <c r="T38" s="30"/>
      <c r="U38" s="29"/>
      <c r="V38" s="30"/>
      <c r="W38" s="29"/>
      <c r="X38" s="30"/>
      <c r="Y38" s="24">
        <f t="shared" si="0"/>
        <v>0</v>
      </c>
      <c r="Z38" s="24">
        <f t="shared" si="1"/>
        <v>0</v>
      </c>
      <c r="AA38" s="22">
        <f t="shared" si="2"/>
        <v>0</v>
      </c>
      <c r="AB38" s="22">
        <f t="shared" si="3"/>
        <v>0</v>
      </c>
    </row>
    <row r="39" spans="1:28" x14ac:dyDescent="0.25">
      <c r="A39" s="2">
        <v>30</v>
      </c>
      <c r="B39" s="27">
        <f>'Соц.-комун. развитие'!B39</f>
        <v>0</v>
      </c>
      <c r="C39" s="29"/>
      <c r="D39" s="30"/>
      <c r="E39" s="29"/>
      <c r="F39" s="30"/>
      <c r="G39" s="29"/>
      <c r="H39" s="30"/>
      <c r="I39" s="29"/>
      <c r="J39" s="30"/>
      <c r="K39" s="29"/>
      <c r="L39" s="30"/>
      <c r="M39" s="29"/>
      <c r="N39" s="30"/>
      <c r="O39" s="29"/>
      <c r="P39" s="30"/>
      <c r="Q39" s="29"/>
      <c r="R39" s="30"/>
      <c r="S39" s="29"/>
      <c r="T39" s="30"/>
      <c r="U39" s="29"/>
      <c r="V39" s="30"/>
      <c r="W39" s="29"/>
      <c r="X39" s="30"/>
      <c r="Y39" s="24">
        <f t="shared" si="0"/>
        <v>0</v>
      </c>
      <c r="Z39" s="24">
        <f t="shared" si="1"/>
        <v>0</v>
      </c>
      <c r="AA39" s="22">
        <f t="shared" si="2"/>
        <v>0</v>
      </c>
      <c r="AB39" s="22">
        <f t="shared" si="3"/>
        <v>0</v>
      </c>
    </row>
    <row r="40" spans="1:28" x14ac:dyDescent="0.25">
      <c r="A40" s="68" t="s">
        <v>24</v>
      </c>
      <c r="B40" s="69"/>
      <c r="C40" s="17" t="e">
        <f>SUM(C10:C39)/COUNTIF(C10:C39,"&gt;0")</f>
        <v>#DIV/0!</v>
      </c>
      <c r="D40" s="17" t="e">
        <f t="shared" ref="D40:Z40" si="4">SUM(D10:D39)/COUNTIF(D10:D39,"&gt;0")</f>
        <v>#DIV/0!</v>
      </c>
      <c r="E40" s="17" t="e">
        <f t="shared" si="4"/>
        <v>#DIV/0!</v>
      </c>
      <c r="F40" s="17" t="e">
        <f t="shared" si="4"/>
        <v>#DIV/0!</v>
      </c>
      <c r="G40" s="17" t="e">
        <f t="shared" si="4"/>
        <v>#DIV/0!</v>
      </c>
      <c r="H40" s="17" t="e">
        <f t="shared" si="4"/>
        <v>#DIV/0!</v>
      </c>
      <c r="I40" s="17" t="e">
        <f t="shared" si="4"/>
        <v>#DIV/0!</v>
      </c>
      <c r="J40" s="17" t="e">
        <f t="shared" si="4"/>
        <v>#DIV/0!</v>
      </c>
      <c r="K40" s="17" t="e">
        <f t="shared" si="4"/>
        <v>#DIV/0!</v>
      </c>
      <c r="L40" s="17" t="e">
        <f t="shared" si="4"/>
        <v>#DIV/0!</v>
      </c>
      <c r="M40" s="17" t="e">
        <f t="shared" si="4"/>
        <v>#DIV/0!</v>
      </c>
      <c r="N40" s="17" t="e">
        <f t="shared" si="4"/>
        <v>#DIV/0!</v>
      </c>
      <c r="O40" s="17" t="e">
        <f t="shared" si="4"/>
        <v>#DIV/0!</v>
      </c>
      <c r="P40" s="17" t="e">
        <f t="shared" si="4"/>
        <v>#DIV/0!</v>
      </c>
      <c r="Q40" s="17" t="e">
        <f t="shared" si="4"/>
        <v>#DIV/0!</v>
      </c>
      <c r="R40" s="17" t="e">
        <f t="shared" si="4"/>
        <v>#DIV/0!</v>
      </c>
      <c r="S40" s="17" t="e">
        <f t="shared" si="4"/>
        <v>#DIV/0!</v>
      </c>
      <c r="T40" s="17" t="e">
        <f t="shared" si="4"/>
        <v>#DIV/0!</v>
      </c>
      <c r="U40" s="17" t="e">
        <f t="shared" si="4"/>
        <v>#DIV/0!</v>
      </c>
      <c r="V40" s="17" t="e">
        <f t="shared" si="4"/>
        <v>#DIV/0!</v>
      </c>
      <c r="W40" s="17" t="e">
        <f t="shared" si="4"/>
        <v>#DIV/0!</v>
      </c>
      <c r="X40" s="17" t="e">
        <f t="shared" si="4"/>
        <v>#DIV/0!</v>
      </c>
      <c r="Y40" s="17" t="e">
        <f t="shared" si="4"/>
        <v>#DIV/0!</v>
      </c>
      <c r="Z40" s="17" t="e">
        <f t="shared" si="4"/>
        <v>#DIV/0!</v>
      </c>
      <c r="AA40" s="21"/>
      <c r="AB40" s="21"/>
    </row>
    <row r="41" spans="1:28" x14ac:dyDescent="0.25">
      <c r="A41" s="68" t="s">
        <v>2</v>
      </c>
      <c r="B41" s="69"/>
      <c r="C41" s="16" t="e">
        <f>C40/5*100</f>
        <v>#DIV/0!</v>
      </c>
      <c r="D41" s="16" t="e">
        <f t="shared" ref="D41:X41" si="5">D40/5*100</f>
        <v>#DIV/0!</v>
      </c>
      <c r="E41" s="16" t="e">
        <f t="shared" si="5"/>
        <v>#DIV/0!</v>
      </c>
      <c r="F41" s="16" t="e">
        <f t="shared" si="5"/>
        <v>#DIV/0!</v>
      </c>
      <c r="G41" s="16" t="e">
        <f t="shared" si="5"/>
        <v>#DIV/0!</v>
      </c>
      <c r="H41" s="16" t="e">
        <f t="shared" si="5"/>
        <v>#DIV/0!</v>
      </c>
      <c r="I41" s="16" t="e">
        <f t="shared" si="5"/>
        <v>#DIV/0!</v>
      </c>
      <c r="J41" s="16" t="e">
        <f t="shared" si="5"/>
        <v>#DIV/0!</v>
      </c>
      <c r="K41" s="16" t="e">
        <f t="shared" si="5"/>
        <v>#DIV/0!</v>
      </c>
      <c r="L41" s="16" t="e">
        <f t="shared" si="5"/>
        <v>#DIV/0!</v>
      </c>
      <c r="M41" s="16" t="e">
        <f t="shared" si="5"/>
        <v>#DIV/0!</v>
      </c>
      <c r="N41" s="16" t="e">
        <f t="shared" si="5"/>
        <v>#DIV/0!</v>
      </c>
      <c r="O41" s="16" t="e">
        <f t="shared" si="5"/>
        <v>#DIV/0!</v>
      </c>
      <c r="P41" s="16" t="e">
        <f t="shared" si="5"/>
        <v>#DIV/0!</v>
      </c>
      <c r="Q41" s="16" t="e">
        <f t="shared" si="5"/>
        <v>#DIV/0!</v>
      </c>
      <c r="R41" s="16" t="e">
        <f t="shared" si="5"/>
        <v>#DIV/0!</v>
      </c>
      <c r="S41" s="16" t="e">
        <f t="shared" si="5"/>
        <v>#DIV/0!</v>
      </c>
      <c r="T41" s="16" t="e">
        <f t="shared" si="5"/>
        <v>#DIV/0!</v>
      </c>
      <c r="U41" s="16" t="e">
        <f t="shared" si="5"/>
        <v>#DIV/0!</v>
      </c>
      <c r="V41" s="16" t="e">
        <f t="shared" si="5"/>
        <v>#DIV/0!</v>
      </c>
      <c r="W41" s="16" t="e">
        <f t="shared" si="5"/>
        <v>#DIV/0!</v>
      </c>
      <c r="X41" s="16" t="e">
        <f t="shared" si="5"/>
        <v>#DIV/0!</v>
      </c>
      <c r="Y41" s="16"/>
      <c r="Z41" s="16"/>
      <c r="AA41" s="22" t="e">
        <f>Y40/5*100</f>
        <v>#DIV/0!</v>
      </c>
      <c r="AB41" s="22" t="e">
        <f>Z40/5*100</f>
        <v>#DIV/0!</v>
      </c>
    </row>
    <row r="42" spans="1:28" x14ac:dyDescent="0.25">
      <c r="A42" s="72" t="s">
        <v>7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38">
        <f>COUNTIF(Y10:Y39, "&gt;=3,75")</f>
        <v>0</v>
      </c>
      <c r="Z42" s="38">
        <f>COUNTIF(Z10:Z39, "&gt;=3,75")</f>
        <v>0</v>
      </c>
      <c r="AA42" s="1"/>
      <c r="AB42" s="1"/>
    </row>
    <row r="43" spans="1:28" x14ac:dyDescent="0.25">
      <c r="A43" s="72" t="s">
        <v>8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38">
        <f>COUNTIFS(Y10:Y39,"&gt;2,2",Y10:Y39,"&lt;3,75")</f>
        <v>0</v>
      </c>
      <c r="Z43" s="38">
        <f>COUNTIFS(Z10:Z39,"&gt;2,2",Z10:Z39,"&lt;3,75")</f>
        <v>0</v>
      </c>
      <c r="AA43" s="1"/>
      <c r="AB43" s="1"/>
    </row>
    <row r="44" spans="1:28" x14ac:dyDescent="0.25">
      <c r="A44" s="72" t="s">
        <v>9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38">
        <f>COUNTIFS(Y10:Y39,"&lt;=2,2",Y10:Y39,"&gt;0")</f>
        <v>0</v>
      </c>
      <c r="Z44" s="38">
        <f>COUNTIFS(Z10:Z39,"&lt;=2,2",Z10:Z39,"&gt;0")</f>
        <v>0</v>
      </c>
      <c r="AA44" s="1"/>
      <c r="AB44" s="1"/>
    </row>
  </sheetData>
  <sheetProtection sheet="1" selectLockedCells="1"/>
  <mergeCells count="22">
    <mergeCell ref="B2:AA5"/>
    <mergeCell ref="AA8:AB8"/>
    <mergeCell ref="B6:Y6"/>
    <mergeCell ref="Y8:Z8"/>
    <mergeCell ref="W8:X8"/>
    <mergeCell ref="U8:V8"/>
    <mergeCell ref="S8:T8"/>
    <mergeCell ref="A41:B41"/>
    <mergeCell ref="A42:X42"/>
    <mergeCell ref="A43:X43"/>
    <mergeCell ref="A44:X44"/>
    <mergeCell ref="C8:D8"/>
    <mergeCell ref="E8:F8"/>
    <mergeCell ref="G8:H8"/>
    <mergeCell ref="I8:J8"/>
    <mergeCell ref="K8:L8"/>
    <mergeCell ref="M8:N8"/>
    <mergeCell ref="O8:P8"/>
    <mergeCell ref="Q8:R8"/>
    <mergeCell ref="A8:A9"/>
    <mergeCell ref="B8:B9"/>
    <mergeCell ref="A40:B40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44"/>
  <sheetViews>
    <sheetView topLeftCell="A26" zoomScale="80" zoomScaleNormal="80" workbookViewId="0">
      <selection activeCell="J39" sqref="C10:J39"/>
    </sheetView>
  </sheetViews>
  <sheetFormatPr defaultRowHeight="15" x14ac:dyDescent="0.25"/>
  <cols>
    <col min="1" max="1" width="3.85546875" style="3" customWidth="1"/>
    <col min="2" max="2" width="26.28515625" style="3" customWidth="1"/>
    <col min="3" max="3" width="8.85546875" style="3" customWidth="1"/>
    <col min="4" max="4" width="8.85546875" style="7" customWidth="1"/>
    <col min="5" max="5" width="8.85546875" style="10" customWidth="1"/>
    <col min="6" max="10" width="8.85546875" style="3" customWidth="1"/>
    <col min="11" max="14" width="8.85546875" customWidth="1"/>
  </cols>
  <sheetData>
    <row r="2" spans="1:14" ht="15" customHeight="1" x14ac:dyDescent="0.25">
      <c r="B2" s="70" t="str">
        <f>СТАРТ!B2</f>
        <v>ДИАГНОСТИКА ПЕДАГОГИЧЕСКОГО ПРОЦЕССА в подготовительной к школе группе (с 6 до 7 лет)
группа № __________________ за 20__ / 20__ учебный год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4" x14ac:dyDescent="0.25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4" x14ac:dyDescent="0.25"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14" x14ac:dyDescent="0.25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4" x14ac:dyDescent="0.25">
      <c r="B6" s="71" t="s">
        <v>11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</row>
    <row r="8" spans="1:14" ht="165.75" customHeight="1" x14ac:dyDescent="0.25">
      <c r="A8" s="82" t="s">
        <v>0</v>
      </c>
      <c r="B8" s="74" t="s">
        <v>1</v>
      </c>
      <c r="C8" s="66" t="s">
        <v>47</v>
      </c>
      <c r="D8" s="67"/>
      <c r="E8" s="66" t="s">
        <v>48</v>
      </c>
      <c r="F8" s="67"/>
      <c r="G8" s="66" t="s">
        <v>49</v>
      </c>
      <c r="H8" s="67"/>
      <c r="I8" s="66" t="s">
        <v>50</v>
      </c>
      <c r="J8" s="67"/>
      <c r="K8" s="81" t="s">
        <v>5</v>
      </c>
      <c r="L8" s="81"/>
      <c r="M8" s="80" t="s">
        <v>10</v>
      </c>
      <c r="N8" s="80"/>
    </row>
    <row r="9" spans="1:14" x14ac:dyDescent="0.25">
      <c r="A9" s="75"/>
      <c r="B9" s="75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9" t="s">
        <v>3</v>
      </c>
      <c r="L9" s="9" t="s">
        <v>4</v>
      </c>
      <c r="M9" s="9" t="s">
        <v>3</v>
      </c>
      <c r="N9" s="9" t="s">
        <v>4</v>
      </c>
    </row>
    <row r="10" spans="1:14" x14ac:dyDescent="0.25">
      <c r="A10" s="2">
        <v>1</v>
      </c>
      <c r="B10" s="27">
        <f>'Соц.-комун. развитие'!B10</f>
        <v>0</v>
      </c>
      <c r="C10" s="43"/>
      <c r="D10" s="44"/>
      <c r="E10" s="43"/>
      <c r="F10" s="44"/>
      <c r="G10" s="43"/>
      <c r="H10" s="44"/>
      <c r="I10" s="43"/>
      <c r="J10" s="30"/>
      <c r="K10" s="24">
        <f>SUM(C10+E10+G10+I104+I10)/4</f>
        <v>0</v>
      </c>
      <c r="L10" s="24">
        <f>AVERAGEA(D10+F10+H10+J10)/4</f>
        <v>0</v>
      </c>
      <c r="M10" s="22">
        <f>K10/5*100</f>
        <v>0</v>
      </c>
      <c r="N10" s="22">
        <f>L10/5*100</f>
        <v>0</v>
      </c>
    </row>
    <row r="11" spans="1:14" x14ac:dyDescent="0.25">
      <c r="A11" s="2">
        <v>2</v>
      </c>
      <c r="B11" s="27">
        <f>'Соц.-комун. развитие'!B11</f>
        <v>0</v>
      </c>
      <c r="C11" s="43"/>
      <c r="D11" s="44"/>
      <c r="E11" s="43"/>
      <c r="F11" s="44"/>
      <c r="G11" s="43"/>
      <c r="H11" s="44"/>
      <c r="I11" s="43"/>
      <c r="J11" s="30"/>
      <c r="K11" s="24">
        <f t="shared" ref="K11:K39" si="0">SUM(C11+E11+G11+I105+I11)/4</f>
        <v>0</v>
      </c>
      <c r="L11" s="24">
        <f t="shared" ref="L11:L39" si="1">AVERAGEA(D11+F11+H11+J11)/4</f>
        <v>0</v>
      </c>
      <c r="M11" s="22">
        <f t="shared" ref="M11:M39" si="2">K11/5*100</f>
        <v>0</v>
      </c>
      <c r="N11" s="22">
        <f t="shared" ref="N11:N39" si="3">L11/5*100</f>
        <v>0</v>
      </c>
    </row>
    <row r="12" spans="1:14" x14ac:dyDescent="0.25">
      <c r="A12" s="2">
        <v>3</v>
      </c>
      <c r="B12" s="27">
        <f>'Соц.-комун. развитие'!B12</f>
        <v>0</v>
      </c>
      <c r="C12" s="43"/>
      <c r="D12" s="44"/>
      <c r="E12" s="43"/>
      <c r="F12" s="44"/>
      <c r="G12" s="43"/>
      <c r="H12" s="44"/>
      <c r="I12" s="43"/>
      <c r="J12" s="30"/>
      <c r="K12" s="24">
        <f t="shared" si="0"/>
        <v>0</v>
      </c>
      <c r="L12" s="24">
        <f t="shared" si="1"/>
        <v>0</v>
      </c>
      <c r="M12" s="22">
        <f t="shared" si="2"/>
        <v>0</v>
      </c>
      <c r="N12" s="22">
        <f t="shared" si="3"/>
        <v>0</v>
      </c>
    </row>
    <row r="13" spans="1:14" x14ac:dyDescent="0.25">
      <c r="A13" s="2">
        <v>4</v>
      </c>
      <c r="B13" s="27">
        <f>'Соц.-комун. развитие'!B13</f>
        <v>0</v>
      </c>
      <c r="C13" s="43"/>
      <c r="D13" s="44"/>
      <c r="E13" s="43"/>
      <c r="F13" s="44"/>
      <c r="G13" s="43"/>
      <c r="H13" s="44"/>
      <c r="I13" s="43"/>
      <c r="J13" s="30"/>
      <c r="K13" s="24">
        <f t="shared" si="0"/>
        <v>0</v>
      </c>
      <c r="L13" s="24">
        <f t="shared" si="1"/>
        <v>0</v>
      </c>
      <c r="M13" s="22">
        <f t="shared" si="2"/>
        <v>0</v>
      </c>
      <c r="N13" s="22">
        <f t="shared" si="3"/>
        <v>0</v>
      </c>
    </row>
    <row r="14" spans="1:14" x14ac:dyDescent="0.25">
      <c r="A14" s="2">
        <v>5</v>
      </c>
      <c r="B14" s="27">
        <f>'Соц.-комун. развитие'!B14</f>
        <v>0</v>
      </c>
      <c r="C14" s="43"/>
      <c r="D14" s="44"/>
      <c r="E14" s="43"/>
      <c r="F14" s="44"/>
      <c r="G14" s="43"/>
      <c r="H14" s="44"/>
      <c r="I14" s="43"/>
      <c r="J14" s="30"/>
      <c r="K14" s="24">
        <f t="shared" si="0"/>
        <v>0</v>
      </c>
      <c r="L14" s="24">
        <f t="shared" si="1"/>
        <v>0</v>
      </c>
      <c r="M14" s="22">
        <f t="shared" si="2"/>
        <v>0</v>
      </c>
      <c r="N14" s="22">
        <f t="shared" si="3"/>
        <v>0</v>
      </c>
    </row>
    <row r="15" spans="1:14" x14ac:dyDescent="0.25">
      <c r="A15" s="2">
        <v>6</v>
      </c>
      <c r="B15" s="27">
        <f>'Соц.-комун. развитие'!B15</f>
        <v>0</v>
      </c>
      <c r="C15" s="43"/>
      <c r="D15" s="44"/>
      <c r="E15" s="43"/>
      <c r="F15" s="44"/>
      <c r="G15" s="43"/>
      <c r="H15" s="44"/>
      <c r="I15" s="43"/>
      <c r="J15" s="30"/>
      <c r="K15" s="24">
        <f t="shared" si="0"/>
        <v>0</v>
      </c>
      <c r="L15" s="24">
        <f t="shared" si="1"/>
        <v>0</v>
      </c>
      <c r="M15" s="22">
        <f t="shared" si="2"/>
        <v>0</v>
      </c>
      <c r="N15" s="22">
        <f t="shared" si="3"/>
        <v>0</v>
      </c>
    </row>
    <row r="16" spans="1:14" x14ac:dyDescent="0.25">
      <c r="A16" s="2">
        <v>7</v>
      </c>
      <c r="B16" s="27">
        <f>'Соц.-комун. развитие'!B16</f>
        <v>0</v>
      </c>
      <c r="C16" s="43"/>
      <c r="D16" s="44"/>
      <c r="E16" s="45"/>
      <c r="F16" s="44"/>
      <c r="G16" s="44"/>
      <c r="H16" s="44"/>
      <c r="I16" s="44"/>
      <c r="J16" s="30"/>
      <c r="K16" s="24">
        <f t="shared" si="0"/>
        <v>0</v>
      </c>
      <c r="L16" s="24">
        <f t="shared" si="1"/>
        <v>0</v>
      </c>
      <c r="M16" s="22">
        <f t="shared" si="2"/>
        <v>0</v>
      </c>
      <c r="N16" s="22">
        <f t="shared" si="3"/>
        <v>0</v>
      </c>
    </row>
    <row r="17" spans="1:14" x14ac:dyDescent="0.25">
      <c r="A17" s="2">
        <v>8</v>
      </c>
      <c r="B17" s="27">
        <f>'Соц.-комун. развитие'!B17</f>
        <v>0</v>
      </c>
      <c r="C17" s="43"/>
      <c r="D17" s="44"/>
      <c r="E17" s="45"/>
      <c r="F17" s="44"/>
      <c r="G17" s="44"/>
      <c r="H17" s="44"/>
      <c r="I17" s="44"/>
      <c r="J17" s="30"/>
      <c r="K17" s="24">
        <f t="shared" si="0"/>
        <v>0</v>
      </c>
      <c r="L17" s="24">
        <f t="shared" si="1"/>
        <v>0</v>
      </c>
      <c r="M17" s="22">
        <f t="shared" si="2"/>
        <v>0</v>
      </c>
      <c r="N17" s="22">
        <f t="shared" si="3"/>
        <v>0</v>
      </c>
    </row>
    <row r="18" spans="1:14" x14ac:dyDescent="0.25">
      <c r="A18" s="2">
        <v>9</v>
      </c>
      <c r="B18" s="27">
        <f>'Соц.-комун. развитие'!B18</f>
        <v>0</v>
      </c>
      <c r="C18" s="43"/>
      <c r="D18" s="44"/>
      <c r="E18" s="45"/>
      <c r="F18" s="44"/>
      <c r="G18" s="44"/>
      <c r="H18" s="44"/>
      <c r="I18" s="44"/>
      <c r="J18" s="30"/>
      <c r="K18" s="24">
        <f t="shared" si="0"/>
        <v>0</v>
      </c>
      <c r="L18" s="24">
        <f t="shared" si="1"/>
        <v>0</v>
      </c>
      <c r="M18" s="22">
        <f t="shared" si="2"/>
        <v>0</v>
      </c>
      <c r="N18" s="22">
        <f t="shared" si="3"/>
        <v>0</v>
      </c>
    </row>
    <row r="19" spans="1:14" x14ac:dyDescent="0.25">
      <c r="A19" s="2">
        <v>10</v>
      </c>
      <c r="B19" s="27">
        <f>'Соц.-комун. развитие'!B19</f>
        <v>0</v>
      </c>
      <c r="C19" s="43"/>
      <c r="D19" s="44"/>
      <c r="E19" s="45"/>
      <c r="F19" s="44"/>
      <c r="G19" s="44"/>
      <c r="H19" s="44"/>
      <c r="I19" s="44"/>
      <c r="J19" s="30"/>
      <c r="K19" s="24">
        <f t="shared" si="0"/>
        <v>0</v>
      </c>
      <c r="L19" s="24">
        <f t="shared" si="1"/>
        <v>0</v>
      </c>
      <c r="M19" s="22">
        <f t="shared" si="2"/>
        <v>0</v>
      </c>
      <c r="N19" s="22">
        <f t="shared" si="3"/>
        <v>0</v>
      </c>
    </row>
    <row r="20" spans="1:14" x14ac:dyDescent="0.25">
      <c r="A20" s="2">
        <v>11</v>
      </c>
      <c r="B20" s="27">
        <f>'Соц.-комун. развитие'!B20</f>
        <v>0</v>
      </c>
      <c r="C20" s="43"/>
      <c r="D20" s="44"/>
      <c r="E20" s="45"/>
      <c r="F20" s="44"/>
      <c r="G20" s="44"/>
      <c r="H20" s="44"/>
      <c r="I20" s="44"/>
      <c r="J20" s="30"/>
      <c r="K20" s="24">
        <f t="shared" si="0"/>
        <v>0</v>
      </c>
      <c r="L20" s="24">
        <f t="shared" si="1"/>
        <v>0</v>
      </c>
      <c r="M20" s="22">
        <f t="shared" si="2"/>
        <v>0</v>
      </c>
      <c r="N20" s="22">
        <f t="shared" si="3"/>
        <v>0</v>
      </c>
    </row>
    <row r="21" spans="1:14" x14ac:dyDescent="0.25">
      <c r="A21" s="2">
        <v>12</v>
      </c>
      <c r="B21" s="27">
        <f>'Соц.-комун. развитие'!B21</f>
        <v>0</v>
      </c>
      <c r="C21" s="43"/>
      <c r="D21" s="44"/>
      <c r="E21" s="45"/>
      <c r="F21" s="44"/>
      <c r="G21" s="44"/>
      <c r="H21" s="44"/>
      <c r="I21" s="44"/>
      <c r="J21" s="30"/>
      <c r="K21" s="24">
        <f t="shared" si="0"/>
        <v>0</v>
      </c>
      <c r="L21" s="24">
        <f t="shared" si="1"/>
        <v>0</v>
      </c>
      <c r="M21" s="22">
        <f t="shared" si="2"/>
        <v>0</v>
      </c>
      <c r="N21" s="22">
        <f t="shared" si="3"/>
        <v>0</v>
      </c>
    </row>
    <row r="22" spans="1:14" x14ac:dyDescent="0.25">
      <c r="A22" s="2">
        <v>13</v>
      </c>
      <c r="B22" s="27">
        <f>'Соц.-комун. развитие'!B22</f>
        <v>0</v>
      </c>
      <c r="C22" s="43"/>
      <c r="D22" s="44"/>
      <c r="E22" s="45"/>
      <c r="F22" s="44"/>
      <c r="G22" s="44"/>
      <c r="H22" s="44"/>
      <c r="I22" s="44"/>
      <c r="J22" s="30"/>
      <c r="K22" s="24">
        <f t="shared" si="0"/>
        <v>0</v>
      </c>
      <c r="L22" s="24">
        <f t="shared" si="1"/>
        <v>0</v>
      </c>
      <c r="M22" s="22">
        <f t="shared" si="2"/>
        <v>0</v>
      </c>
      <c r="N22" s="22">
        <f t="shared" si="3"/>
        <v>0</v>
      </c>
    </row>
    <row r="23" spans="1:14" x14ac:dyDescent="0.25">
      <c r="A23" s="2">
        <v>14</v>
      </c>
      <c r="B23" s="27">
        <f>'Соц.-комун. развитие'!B23</f>
        <v>0</v>
      </c>
      <c r="C23" s="43"/>
      <c r="D23" s="44"/>
      <c r="E23" s="45"/>
      <c r="F23" s="44"/>
      <c r="G23" s="44"/>
      <c r="H23" s="44"/>
      <c r="I23" s="44"/>
      <c r="J23" s="30"/>
      <c r="K23" s="24">
        <f t="shared" si="0"/>
        <v>0</v>
      </c>
      <c r="L23" s="24">
        <f t="shared" si="1"/>
        <v>0</v>
      </c>
      <c r="M23" s="22">
        <f t="shared" si="2"/>
        <v>0</v>
      </c>
      <c r="N23" s="22">
        <f t="shared" si="3"/>
        <v>0</v>
      </c>
    </row>
    <row r="24" spans="1:14" x14ac:dyDescent="0.25">
      <c r="A24" s="2">
        <v>15</v>
      </c>
      <c r="B24" s="27">
        <f>'Соц.-комун. развитие'!B24</f>
        <v>0</v>
      </c>
      <c r="C24" s="43"/>
      <c r="D24" s="44"/>
      <c r="E24" s="45"/>
      <c r="F24" s="44"/>
      <c r="G24" s="44"/>
      <c r="H24" s="44"/>
      <c r="I24" s="44"/>
      <c r="J24" s="30"/>
      <c r="K24" s="24">
        <f t="shared" si="0"/>
        <v>0</v>
      </c>
      <c r="L24" s="24">
        <f t="shared" si="1"/>
        <v>0</v>
      </c>
      <c r="M24" s="22">
        <f t="shared" si="2"/>
        <v>0</v>
      </c>
      <c r="N24" s="22">
        <f t="shared" si="3"/>
        <v>0</v>
      </c>
    </row>
    <row r="25" spans="1:14" x14ac:dyDescent="0.25">
      <c r="A25" s="2">
        <v>16</v>
      </c>
      <c r="B25" s="27">
        <f>'Соц.-комун. развитие'!B25</f>
        <v>0</v>
      </c>
      <c r="C25" s="43"/>
      <c r="D25" s="44"/>
      <c r="E25" s="45"/>
      <c r="F25" s="44"/>
      <c r="G25" s="44"/>
      <c r="H25" s="44"/>
      <c r="I25" s="44"/>
      <c r="J25" s="30"/>
      <c r="K25" s="24">
        <f t="shared" si="0"/>
        <v>0</v>
      </c>
      <c r="L25" s="24">
        <f t="shared" si="1"/>
        <v>0</v>
      </c>
      <c r="M25" s="22">
        <f t="shared" si="2"/>
        <v>0</v>
      </c>
      <c r="N25" s="22">
        <f t="shared" si="3"/>
        <v>0</v>
      </c>
    </row>
    <row r="26" spans="1:14" x14ac:dyDescent="0.25">
      <c r="A26" s="2">
        <v>17</v>
      </c>
      <c r="B26" s="27">
        <f>'Соц.-комун. развитие'!B26</f>
        <v>0</v>
      </c>
      <c r="C26" s="43"/>
      <c r="D26" s="44"/>
      <c r="E26" s="45"/>
      <c r="F26" s="44"/>
      <c r="G26" s="44"/>
      <c r="H26" s="44"/>
      <c r="I26" s="44"/>
      <c r="J26" s="30"/>
      <c r="K26" s="24">
        <f t="shared" si="0"/>
        <v>0</v>
      </c>
      <c r="L26" s="24">
        <f t="shared" si="1"/>
        <v>0</v>
      </c>
      <c r="M26" s="22">
        <f t="shared" si="2"/>
        <v>0</v>
      </c>
      <c r="N26" s="22">
        <f t="shared" si="3"/>
        <v>0</v>
      </c>
    </row>
    <row r="27" spans="1:14" x14ac:dyDescent="0.25">
      <c r="A27" s="2">
        <v>18</v>
      </c>
      <c r="B27" s="27">
        <f>'Соц.-комун. развитие'!B27</f>
        <v>0</v>
      </c>
      <c r="C27" s="43"/>
      <c r="D27" s="44"/>
      <c r="E27" s="45"/>
      <c r="F27" s="44"/>
      <c r="G27" s="44"/>
      <c r="H27" s="44"/>
      <c r="I27" s="44"/>
      <c r="J27" s="30"/>
      <c r="K27" s="24">
        <f t="shared" si="0"/>
        <v>0</v>
      </c>
      <c r="L27" s="24">
        <f t="shared" si="1"/>
        <v>0</v>
      </c>
      <c r="M27" s="22">
        <f t="shared" si="2"/>
        <v>0</v>
      </c>
      <c r="N27" s="22">
        <f t="shared" si="3"/>
        <v>0</v>
      </c>
    </row>
    <row r="28" spans="1:14" x14ac:dyDescent="0.25">
      <c r="A28" s="2">
        <v>19</v>
      </c>
      <c r="B28" s="27">
        <f>'Соц.-комун. развитие'!B28</f>
        <v>0</v>
      </c>
      <c r="C28" s="43"/>
      <c r="D28" s="44"/>
      <c r="E28" s="45"/>
      <c r="F28" s="44"/>
      <c r="G28" s="44"/>
      <c r="H28" s="44"/>
      <c r="I28" s="44"/>
      <c r="J28" s="30"/>
      <c r="K28" s="24">
        <f t="shared" si="0"/>
        <v>0</v>
      </c>
      <c r="L28" s="24">
        <f t="shared" si="1"/>
        <v>0</v>
      </c>
      <c r="M28" s="22">
        <f t="shared" si="2"/>
        <v>0</v>
      </c>
      <c r="N28" s="22">
        <f t="shared" si="3"/>
        <v>0</v>
      </c>
    </row>
    <row r="29" spans="1:14" x14ac:dyDescent="0.25">
      <c r="A29" s="2">
        <v>20</v>
      </c>
      <c r="B29" s="27">
        <f>'Соц.-комун. развитие'!B29</f>
        <v>0</v>
      </c>
      <c r="C29" s="43"/>
      <c r="D29" s="44"/>
      <c r="E29" s="45"/>
      <c r="F29" s="44"/>
      <c r="G29" s="44"/>
      <c r="H29" s="44"/>
      <c r="I29" s="44"/>
      <c r="J29" s="30"/>
      <c r="K29" s="24">
        <f t="shared" si="0"/>
        <v>0</v>
      </c>
      <c r="L29" s="24">
        <f t="shared" si="1"/>
        <v>0</v>
      </c>
      <c r="M29" s="22">
        <f t="shared" si="2"/>
        <v>0</v>
      </c>
      <c r="N29" s="22">
        <f t="shared" si="3"/>
        <v>0</v>
      </c>
    </row>
    <row r="30" spans="1:14" x14ac:dyDescent="0.25">
      <c r="A30" s="2">
        <v>21</v>
      </c>
      <c r="B30" s="27">
        <f>'Соц.-комун. развитие'!B30</f>
        <v>0</v>
      </c>
      <c r="C30" s="43"/>
      <c r="D30" s="44"/>
      <c r="E30" s="45"/>
      <c r="F30" s="44"/>
      <c r="G30" s="44"/>
      <c r="H30" s="44"/>
      <c r="I30" s="44"/>
      <c r="J30" s="30"/>
      <c r="K30" s="24">
        <f t="shared" si="0"/>
        <v>0</v>
      </c>
      <c r="L30" s="24">
        <f t="shared" si="1"/>
        <v>0</v>
      </c>
      <c r="M30" s="22">
        <f t="shared" si="2"/>
        <v>0</v>
      </c>
      <c r="N30" s="22">
        <f t="shared" si="3"/>
        <v>0</v>
      </c>
    </row>
    <row r="31" spans="1:14" x14ac:dyDescent="0.25">
      <c r="A31" s="2">
        <v>22</v>
      </c>
      <c r="B31" s="27">
        <f>'Соц.-комун. развитие'!B31</f>
        <v>0</v>
      </c>
      <c r="C31" s="43"/>
      <c r="D31" s="44"/>
      <c r="E31" s="45"/>
      <c r="F31" s="44"/>
      <c r="G31" s="44"/>
      <c r="H31" s="44"/>
      <c r="I31" s="44"/>
      <c r="J31" s="30"/>
      <c r="K31" s="24">
        <f t="shared" si="0"/>
        <v>0</v>
      </c>
      <c r="L31" s="24">
        <f t="shared" si="1"/>
        <v>0</v>
      </c>
      <c r="M31" s="22">
        <f t="shared" si="2"/>
        <v>0</v>
      </c>
      <c r="N31" s="22">
        <f t="shared" si="3"/>
        <v>0</v>
      </c>
    </row>
    <row r="32" spans="1:14" x14ac:dyDescent="0.25">
      <c r="A32" s="2">
        <v>23</v>
      </c>
      <c r="B32" s="27">
        <f>'Соц.-комун. развитие'!B32</f>
        <v>0</v>
      </c>
      <c r="C32" s="43"/>
      <c r="D32" s="44"/>
      <c r="E32" s="45"/>
      <c r="F32" s="44"/>
      <c r="G32" s="44"/>
      <c r="H32" s="44"/>
      <c r="I32" s="44"/>
      <c r="J32" s="30"/>
      <c r="K32" s="24">
        <f t="shared" si="0"/>
        <v>0</v>
      </c>
      <c r="L32" s="24">
        <f t="shared" si="1"/>
        <v>0</v>
      </c>
      <c r="M32" s="22">
        <f t="shared" si="2"/>
        <v>0</v>
      </c>
      <c r="N32" s="22">
        <f t="shared" si="3"/>
        <v>0</v>
      </c>
    </row>
    <row r="33" spans="1:14" x14ac:dyDescent="0.25">
      <c r="A33" s="2">
        <v>24</v>
      </c>
      <c r="B33" s="27">
        <f>'Соц.-комун. развитие'!B33</f>
        <v>0</v>
      </c>
      <c r="C33" s="43"/>
      <c r="D33" s="44"/>
      <c r="E33" s="45"/>
      <c r="F33" s="44"/>
      <c r="G33" s="44"/>
      <c r="H33" s="44"/>
      <c r="I33" s="44"/>
      <c r="J33" s="30"/>
      <c r="K33" s="24">
        <f t="shared" si="0"/>
        <v>0</v>
      </c>
      <c r="L33" s="24">
        <f t="shared" si="1"/>
        <v>0</v>
      </c>
      <c r="M33" s="22">
        <f t="shared" si="2"/>
        <v>0</v>
      </c>
      <c r="N33" s="22">
        <f t="shared" si="3"/>
        <v>0</v>
      </c>
    </row>
    <row r="34" spans="1:14" x14ac:dyDescent="0.25">
      <c r="A34" s="2">
        <v>25</v>
      </c>
      <c r="B34" s="27">
        <f>'Соц.-комун. развитие'!B34</f>
        <v>0</v>
      </c>
      <c r="C34" s="43"/>
      <c r="D34" s="44"/>
      <c r="E34" s="45"/>
      <c r="F34" s="44"/>
      <c r="G34" s="44"/>
      <c r="H34" s="44"/>
      <c r="I34" s="44"/>
      <c r="J34" s="30"/>
      <c r="K34" s="24">
        <f t="shared" si="0"/>
        <v>0</v>
      </c>
      <c r="L34" s="24">
        <f t="shared" si="1"/>
        <v>0</v>
      </c>
      <c r="M34" s="22">
        <f t="shared" si="2"/>
        <v>0</v>
      </c>
      <c r="N34" s="22">
        <f t="shared" si="3"/>
        <v>0</v>
      </c>
    </row>
    <row r="35" spans="1:14" x14ac:dyDescent="0.25">
      <c r="A35" s="2">
        <v>26</v>
      </c>
      <c r="B35" s="27">
        <f>'Соц.-комун. развитие'!B35</f>
        <v>0</v>
      </c>
      <c r="C35" s="43"/>
      <c r="D35" s="44"/>
      <c r="E35" s="45"/>
      <c r="F35" s="44"/>
      <c r="G35" s="44"/>
      <c r="H35" s="44"/>
      <c r="I35" s="44"/>
      <c r="J35" s="30"/>
      <c r="K35" s="24">
        <f t="shared" si="0"/>
        <v>0</v>
      </c>
      <c r="L35" s="24">
        <f t="shared" si="1"/>
        <v>0</v>
      </c>
      <c r="M35" s="22">
        <f t="shared" si="2"/>
        <v>0</v>
      </c>
      <c r="N35" s="22">
        <f t="shared" si="3"/>
        <v>0</v>
      </c>
    </row>
    <row r="36" spans="1:14" x14ac:dyDescent="0.25">
      <c r="A36" s="2">
        <v>27</v>
      </c>
      <c r="B36" s="27">
        <f>'Соц.-комун. развитие'!B36</f>
        <v>0</v>
      </c>
      <c r="C36" s="29"/>
      <c r="D36" s="30"/>
      <c r="E36" s="29"/>
      <c r="F36" s="30"/>
      <c r="G36" s="29"/>
      <c r="H36" s="30"/>
      <c r="I36" s="29"/>
      <c r="J36" s="30"/>
      <c r="K36" s="24">
        <f t="shared" si="0"/>
        <v>0</v>
      </c>
      <c r="L36" s="24">
        <f t="shared" si="1"/>
        <v>0</v>
      </c>
      <c r="M36" s="22">
        <f t="shared" si="2"/>
        <v>0</v>
      </c>
      <c r="N36" s="22">
        <f t="shared" si="3"/>
        <v>0</v>
      </c>
    </row>
    <row r="37" spans="1:14" x14ac:dyDescent="0.25">
      <c r="A37" s="2">
        <v>28</v>
      </c>
      <c r="B37" s="27">
        <f>'Соц.-комун. развитие'!B37</f>
        <v>0</v>
      </c>
      <c r="C37" s="29"/>
      <c r="D37" s="30"/>
      <c r="E37" s="29"/>
      <c r="F37" s="30"/>
      <c r="G37" s="29"/>
      <c r="H37" s="30"/>
      <c r="I37" s="29"/>
      <c r="J37" s="30"/>
      <c r="K37" s="24">
        <f t="shared" si="0"/>
        <v>0</v>
      </c>
      <c r="L37" s="24">
        <f t="shared" si="1"/>
        <v>0</v>
      </c>
      <c r="M37" s="22">
        <f t="shared" si="2"/>
        <v>0</v>
      </c>
      <c r="N37" s="22">
        <f t="shared" si="3"/>
        <v>0</v>
      </c>
    </row>
    <row r="38" spans="1:14" x14ac:dyDescent="0.25">
      <c r="A38" s="2">
        <v>29</v>
      </c>
      <c r="B38" s="27">
        <f>'Соц.-комун. развитие'!B38</f>
        <v>0</v>
      </c>
      <c r="C38" s="29"/>
      <c r="D38" s="30"/>
      <c r="E38" s="29"/>
      <c r="F38" s="30"/>
      <c r="G38" s="29"/>
      <c r="H38" s="30"/>
      <c r="I38" s="29"/>
      <c r="J38" s="30"/>
      <c r="K38" s="24">
        <f t="shared" si="0"/>
        <v>0</v>
      </c>
      <c r="L38" s="24">
        <f t="shared" si="1"/>
        <v>0</v>
      </c>
      <c r="M38" s="22">
        <f t="shared" si="2"/>
        <v>0</v>
      </c>
      <c r="N38" s="22">
        <f t="shared" si="3"/>
        <v>0</v>
      </c>
    </row>
    <row r="39" spans="1:14" x14ac:dyDescent="0.25">
      <c r="A39" s="2">
        <v>30</v>
      </c>
      <c r="B39" s="27">
        <f>'Соц.-комун. развитие'!B39</f>
        <v>0</v>
      </c>
      <c r="C39" s="29"/>
      <c r="D39" s="30"/>
      <c r="E39" s="29"/>
      <c r="F39" s="30"/>
      <c r="G39" s="29"/>
      <c r="H39" s="30"/>
      <c r="I39" s="29"/>
      <c r="J39" s="30"/>
      <c r="K39" s="24">
        <f t="shared" si="0"/>
        <v>0</v>
      </c>
      <c r="L39" s="24">
        <f t="shared" si="1"/>
        <v>0</v>
      </c>
      <c r="M39" s="22">
        <f t="shared" si="2"/>
        <v>0</v>
      </c>
      <c r="N39" s="22">
        <f t="shared" si="3"/>
        <v>0</v>
      </c>
    </row>
    <row r="40" spans="1:14" x14ac:dyDescent="0.25">
      <c r="A40" s="68" t="s">
        <v>24</v>
      </c>
      <c r="B40" s="69"/>
      <c r="C40" s="23" t="e">
        <f>SUM(C10:C39)/COUNTIF(C10:C39,"&gt;0")</f>
        <v>#DIV/0!</v>
      </c>
      <c r="D40" s="23" t="e">
        <f t="shared" ref="D40:L40" si="4">SUM(D10:D39)/COUNTIF(D10:D39,"&gt;0")</f>
        <v>#DIV/0!</v>
      </c>
      <c r="E40" s="23" t="e">
        <f t="shared" si="4"/>
        <v>#DIV/0!</v>
      </c>
      <c r="F40" s="23" t="e">
        <f t="shared" si="4"/>
        <v>#DIV/0!</v>
      </c>
      <c r="G40" s="23" t="e">
        <f t="shared" si="4"/>
        <v>#DIV/0!</v>
      </c>
      <c r="H40" s="23" t="e">
        <f t="shared" si="4"/>
        <v>#DIV/0!</v>
      </c>
      <c r="I40" s="23" t="e">
        <f t="shared" si="4"/>
        <v>#DIV/0!</v>
      </c>
      <c r="J40" s="23" t="e">
        <f t="shared" si="4"/>
        <v>#DIV/0!</v>
      </c>
      <c r="K40" s="23" t="e">
        <f t="shared" si="4"/>
        <v>#DIV/0!</v>
      </c>
      <c r="L40" s="23" t="e">
        <f t="shared" si="4"/>
        <v>#DIV/0!</v>
      </c>
      <c r="M40" s="21"/>
      <c r="N40" s="21"/>
    </row>
    <row r="41" spans="1:14" x14ac:dyDescent="0.25">
      <c r="A41" s="68" t="s">
        <v>2</v>
      </c>
      <c r="B41" s="69"/>
      <c r="C41" s="37" t="e">
        <f>C40/5*100</f>
        <v>#DIV/0!</v>
      </c>
      <c r="D41" s="37" t="e">
        <f t="shared" ref="D41:J41" si="5">D40/5*100</f>
        <v>#DIV/0!</v>
      </c>
      <c r="E41" s="37" t="e">
        <f t="shared" si="5"/>
        <v>#DIV/0!</v>
      </c>
      <c r="F41" s="37" t="e">
        <f t="shared" si="5"/>
        <v>#DIV/0!</v>
      </c>
      <c r="G41" s="37" t="e">
        <f>G40/5*100</f>
        <v>#DIV/0!</v>
      </c>
      <c r="H41" s="37" t="e">
        <f t="shared" si="5"/>
        <v>#DIV/0!</v>
      </c>
      <c r="I41" s="37" t="e">
        <f t="shared" si="5"/>
        <v>#DIV/0!</v>
      </c>
      <c r="J41" s="37" t="e">
        <f t="shared" si="5"/>
        <v>#DIV/0!</v>
      </c>
      <c r="K41" s="37"/>
      <c r="L41" s="37"/>
      <c r="M41" s="22" t="e">
        <f>K40/5*100</f>
        <v>#DIV/0!</v>
      </c>
      <c r="N41" s="22" t="e">
        <f>L40/5*100</f>
        <v>#DIV/0!</v>
      </c>
    </row>
    <row r="42" spans="1:14" x14ac:dyDescent="0.25">
      <c r="A42" s="72" t="s">
        <v>7</v>
      </c>
      <c r="B42" s="73"/>
      <c r="C42" s="73"/>
      <c r="D42" s="73"/>
      <c r="E42" s="73"/>
      <c r="F42" s="73"/>
      <c r="G42" s="73"/>
      <c r="H42" s="73"/>
      <c r="I42" s="73"/>
      <c r="J42" s="73"/>
      <c r="K42" s="1">
        <f>COUNTIF(K10:K39, "&gt;=3,75")</f>
        <v>0</v>
      </c>
      <c r="L42" s="1">
        <f>COUNTIF(L10:L39, "&gt;=3,75")</f>
        <v>0</v>
      </c>
      <c r="M42" s="1"/>
      <c r="N42" s="1"/>
    </row>
    <row r="43" spans="1:14" x14ac:dyDescent="0.25">
      <c r="A43" s="72" t="s">
        <v>8</v>
      </c>
      <c r="B43" s="73"/>
      <c r="C43" s="73"/>
      <c r="D43" s="73"/>
      <c r="E43" s="73"/>
      <c r="F43" s="73"/>
      <c r="G43" s="73"/>
      <c r="H43" s="73"/>
      <c r="I43" s="73"/>
      <c r="J43" s="73"/>
      <c r="K43" s="1">
        <f>COUNTIFS(K10:K39,"&gt;2,2",K10:K39,"&lt;3,75")</f>
        <v>0</v>
      </c>
      <c r="L43" s="1">
        <f>COUNTIFS(L10:L39,"&gt;2,2",L10:L39,"&lt;3,75")</f>
        <v>0</v>
      </c>
      <c r="M43" s="1"/>
      <c r="N43" s="1"/>
    </row>
    <row r="44" spans="1:14" x14ac:dyDescent="0.25">
      <c r="A44" s="72" t="s">
        <v>9</v>
      </c>
      <c r="B44" s="73"/>
      <c r="C44" s="73"/>
      <c r="D44" s="73"/>
      <c r="E44" s="73"/>
      <c r="F44" s="73"/>
      <c r="G44" s="73"/>
      <c r="H44" s="73"/>
      <c r="I44" s="73"/>
      <c r="J44" s="73"/>
      <c r="K44" s="1">
        <f>COUNTIFS(K10:K39,"&lt;=2,2",K10:K39,"&gt;0")</f>
        <v>0</v>
      </c>
      <c r="L44" s="1">
        <f>COUNTIFS(L10:L39,"&lt;=2,2",L10:L39,"&gt;0")</f>
        <v>0</v>
      </c>
      <c r="M44" s="1"/>
      <c r="N44" s="1"/>
    </row>
  </sheetData>
  <sheetProtection sheet="1" selectLockedCells="1"/>
  <mergeCells count="15">
    <mergeCell ref="A41:B41"/>
    <mergeCell ref="A42:J42"/>
    <mergeCell ref="A43:J43"/>
    <mergeCell ref="A44:J44"/>
    <mergeCell ref="K8:L8"/>
    <mergeCell ref="A8:A9"/>
    <mergeCell ref="B8:B9"/>
    <mergeCell ref="A40:B40"/>
    <mergeCell ref="B2:M5"/>
    <mergeCell ref="B6:M6"/>
    <mergeCell ref="M8:N8"/>
    <mergeCell ref="C8:D8"/>
    <mergeCell ref="E8:F8"/>
    <mergeCell ref="G8:H8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44"/>
  <sheetViews>
    <sheetView topLeftCell="A26" zoomScale="80" zoomScaleNormal="80" workbookViewId="0">
      <selection activeCell="P39" sqref="C10:P39"/>
    </sheetView>
  </sheetViews>
  <sheetFormatPr defaultRowHeight="15" x14ac:dyDescent="0.25"/>
  <cols>
    <col min="1" max="1" width="3.85546875" style="3" customWidth="1"/>
    <col min="2" max="2" width="26.28515625" style="3" customWidth="1"/>
    <col min="3" max="3" width="6.28515625" style="3" customWidth="1"/>
    <col min="4" max="4" width="6.28515625" style="7" customWidth="1"/>
    <col min="5" max="16" width="6.28515625" style="3" customWidth="1"/>
    <col min="17" max="20" width="5.7109375" customWidth="1"/>
  </cols>
  <sheetData>
    <row r="2" spans="1:20" ht="15" customHeight="1" x14ac:dyDescent="0.25">
      <c r="B2" s="70" t="str">
        <f>СТАРТ!B2</f>
        <v>ДИАГНОСТИКА ПЕДАГОГИЧЕСКОГО ПРОЦЕССА в подготовительной к школе группе (с 6 до 7 лет)
группа № __________________ за 20__ / 20__ учебный год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11"/>
    </row>
    <row r="3" spans="1:20" x14ac:dyDescent="0.2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11"/>
    </row>
    <row r="4" spans="1:20" x14ac:dyDescent="0.25"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11"/>
    </row>
    <row r="5" spans="1:20" x14ac:dyDescent="0.25"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11"/>
    </row>
    <row r="6" spans="1:20" x14ac:dyDescent="0.25">
      <c r="B6" s="71" t="s">
        <v>15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</row>
    <row r="7" spans="1:20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20" ht="209.25" customHeight="1" x14ac:dyDescent="0.25">
      <c r="A8" s="82" t="s">
        <v>0</v>
      </c>
      <c r="B8" s="74" t="s">
        <v>1</v>
      </c>
      <c r="C8" s="83" t="s">
        <v>51</v>
      </c>
      <c r="D8" s="83"/>
      <c r="E8" s="83" t="s">
        <v>52</v>
      </c>
      <c r="F8" s="83"/>
      <c r="G8" s="83" t="s">
        <v>53</v>
      </c>
      <c r="H8" s="83"/>
      <c r="I8" s="83" t="s">
        <v>54</v>
      </c>
      <c r="J8" s="83"/>
      <c r="K8" s="83" t="s">
        <v>55</v>
      </c>
      <c r="L8" s="83"/>
      <c r="M8" s="66" t="s">
        <v>56</v>
      </c>
      <c r="N8" s="67"/>
      <c r="O8" s="66" t="s">
        <v>57</v>
      </c>
      <c r="P8" s="67"/>
      <c r="Q8" s="81" t="s">
        <v>5</v>
      </c>
      <c r="R8" s="81"/>
      <c r="S8" s="80" t="s">
        <v>10</v>
      </c>
      <c r="T8" s="80"/>
    </row>
    <row r="9" spans="1:20" x14ac:dyDescent="0.25">
      <c r="A9" s="75"/>
      <c r="B9" s="75"/>
      <c r="C9" s="12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5" t="s">
        <v>3</v>
      </c>
      <c r="P9" s="5" t="s">
        <v>4</v>
      </c>
      <c r="Q9" s="9" t="s">
        <v>3</v>
      </c>
      <c r="R9" s="9" t="s">
        <v>4</v>
      </c>
      <c r="S9" s="9" t="s">
        <v>3</v>
      </c>
      <c r="T9" s="9" t="s">
        <v>4</v>
      </c>
    </row>
    <row r="10" spans="1:20" x14ac:dyDescent="0.25">
      <c r="A10" s="2">
        <v>1</v>
      </c>
      <c r="B10" s="27">
        <f>'Соц.-комун. развитие'!B10</f>
        <v>0</v>
      </c>
      <c r="C10" s="43"/>
      <c r="D10" s="44"/>
      <c r="E10" s="43"/>
      <c r="F10" s="44"/>
      <c r="G10" s="43"/>
      <c r="H10" s="44"/>
      <c r="I10" s="43"/>
      <c r="J10" s="44"/>
      <c r="K10" s="43"/>
      <c r="L10" s="44"/>
      <c r="M10" s="43"/>
      <c r="N10" s="44"/>
      <c r="O10" s="43"/>
      <c r="P10" s="30"/>
      <c r="Q10" s="24">
        <f>(C10+E10+G10+I10+K10+M10+O10)/7</f>
        <v>0</v>
      </c>
      <c r="R10" s="24">
        <f>SUM(D10+F10+H10+J10+L10+N10+P10)/7</f>
        <v>0</v>
      </c>
      <c r="S10" s="22">
        <f>Q10/5*100</f>
        <v>0</v>
      </c>
      <c r="T10" s="22">
        <f>R10/5*100</f>
        <v>0</v>
      </c>
    </row>
    <row r="11" spans="1:20" x14ac:dyDescent="0.25">
      <c r="A11" s="2">
        <v>2</v>
      </c>
      <c r="B11" s="27">
        <f>'Соц.-комун. развитие'!B11</f>
        <v>0</v>
      </c>
      <c r="C11" s="43"/>
      <c r="D11" s="44"/>
      <c r="E11" s="43"/>
      <c r="F11" s="44"/>
      <c r="G11" s="43"/>
      <c r="H11" s="44"/>
      <c r="I11" s="43"/>
      <c r="J11" s="44"/>
      <c r="K11" s="43"/>
      <c r="L11" s="44"/>
      <c r="M11" s="43"/>
      <c r="N11" s="44"/>
      <c r="O11" s="43"/>
      <c r="P11" s="30"/>
      <c r="Q11" s="24">
        <f t="shared" ref="Q11:Q39" si="0">(C11+E11+G11+I11+K11+M11+O11)/7</f>
        <v>0</v>
      </c>
      <c r="R11" s="24">
        <f t="shared" ref="R11:R39" si="1">SUM(D11+F11+H11+J11+L11+N11+P11)/7</f>
        <v>0</v>
      </c>
      <c r="S11" s="22">
        <f t="shared" ref="S11:S39" si="2">Q11/5*100</f>
        <v>0</v>
      </c>
      <c r="T11" s="22">
        <f t="shared" ref="T11:T39" si="3">R11/5*100</f>
        <v>0</v>
      </c>
    </row>
    <row r="12" spans="1:20" x14ac:dyDescent="0.25">
      <c r="A12" s="2">
        <v>3</v>
      </c>
      <c r="B12" s="27">
        <f>'Соц.-комун. развитие'!B12</f>
        <v>0</v>
      </c>
      <c r="C12" s="43"/>
      <c r="D12" s="44"/>
      <c r="E12" s="43"/>
      <c r="F12" s="44"/>
      <c r="G12" s="43"/>
      <c r="H12" s="44"/>
      <c r="I12" s="43"/>
      <c r="J12" s="44"/>
      <c r="K12" s="43"/>
      <c r="L12" s="44"/>
      <c r="M12" s="43"/>
      <c r="N12" s="44"/>
      <c r="O12" s="43"/>
      <c r="P12" s="30"/>
      <c r="Q12" s="24">
        <f t="shared" si="0"/>
        <v>0</v>
      </c>
      <c r="R12" s="24">
        <f t="shared" si="1"/>
        <v>0</v>
      </c>
      <c r="S12" s="22">
        <f t="shared" si="2"/>
        <v>0</v>
      </c>
      <c r="T12" s="22">
        <f t="shared" si="3"/>
        <v>0</v>
      </c>
    </row>
    <row r="13" spans="1:20" x14ac:dyDescent="0.25">
      <c r="A13" s="2">
        <v>4</v>
      </c>
      <c r="B13" s="27">
        <f>'Соц.-комун. развитие'!B13</f>
        <v>0</v>
      </c>
      <c r="C13" s="43"/>
      <c r="D13" s="44"/>
      <c r="E13" s="43"/>
      <c r="F13" s="44"/>
      <c r="G13" s="43"/>
      <c r="H13" s="44"/>
      <c r="I13" s="43"/>
      <c r="J13" s="44"/>
      <c r="K13" s="43"/>
      <c r="L13" s="44"/>
      <c r="M13" s="43"/>
      <c r="N13" s="44"/>
      <c r="O13" s="43"/>
      <c r="P13" s="30"/>
      <c r="Q13" s="24">
        <f t="shared" si="0"/>
        <v>0</v>
      </c>
      <c r="R13" s="24">
        <f t="shared" si="1"/>
        <v>0</v>
      </c>
      <c r="S13" s="22">
        <f t="shared" si="2"/>
        <v>0</v>
      </c>
      <c r="T13" s="22">
        <f t="shared" si="3"/>
        <v>0</v>
      </c>
    </row>
    <row r="14" spans="1:20" x14ac:dyDescent="0.25">
      <c r="A14" s="2">
        <v>5</v>
      </c>
      <c r="B14" s="27">
        <f>'Соц.-комун. развитие'!B14</f>
        <v>0</v>
      </c>
      <c r="C14" s="43"/>
      <c r="D14" s="44"/>
      <c r="E14" s="43"/>
      <c r="F14" s="44"/>
      <c r="G14" s="43"/>
      <c r="H14" s="44"/>
      <c r="I14" s="43"/>
      <c r="J14" s="44"/>
      <c r="K14" s="43"/>
      <c r="L14" s="44"/>
      <c r="M14" s="43"/>
      <c r="N14" s="44"/>
      <c r="O14" s="43"/>
      <c r="P14" s="30"/>
      <c r="Q14" s="24">
        <f t="shared" si="0"/>
        <v>0</v>
      </c>
      <c r="R14" s="24">
        <f t="shared" si="1"/>
        <v>0</v>
      </c>
      <c r="S14" s="22">
        <f t="shared" si="2"/>
        <v>0</v>
      </c>
      <c r="T14" s="22">
        <f t="shared" si="3"/>
        <v>0</v>
      </c>
    </row>
    <row r="15" spans="1:20" x14ac:dyDescent="0.25">
      <c r="A15" s="2">
        <v>6</v>
      </c>
      <c r="B15" s="27">
        <f>'Соц.-комун. развитие'!B15</f>
        <v>0</v>
      </c>
      <c r="C15" s="43"/>
      <c r="D15" s="44"/>
      <c r="E15" s="43"/>
      <c r="F15" s="44"/>
      <c r="G15" s="43"/>
      <c r="H15" s="44"/>
      <c r="I15" s="43"/>
      <c r="J15" s="44"/>
      <c r="K15" s="43"/>
      <c r="L15" s="44"/>
      <c r="M15" s="43"/>
      <c r="N15" s="44"/>
      <c r="O15" s="43"/>
      <c r="P15" s="30"/>
      <c r="Q15" s="24">
        <f t="shared" si="0"/>
        <v>0</v>
      </c>
      <c r="R15" s="24">
        <f t="shared" si="1"/>
        <v>0</v>
      </c>
      <c r="S15" s="22">
        <f t="shared" si="2"/>
        <v>0</v>
      </c>
      <c r="T15" s="22">
        <f t="shared" si="3"/>
        <v>0</v>
      </c>
    </row>
    <row r="16" spans="1:20" x14ac:dyDescent="0.25">
      <c r="A16" s="2">
        <v>7</v>
      </c>
      <c r="B16" s="27">
        <f>'Соц.-комун. развитие'!B16</f>
        <v>0</v>
      </c>
      <c r="C16" s="43"/>
      <c r="D16" s="44"/>
      <c r="E16" s="45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30"/>
      <c r="Q16" s="24">
        <f t="shared" si="0"/>
        <v>0</v>
      </c>
      <c r="R16" s="24">
        <f t="shared" si="1"/>
        <v>0</v>
      </c>
      <c r="S16" s="22">
        <f t="shared" si="2"/>
        <v>0</v>
      </c>
      <c r="T16" s="22">
        <f t="shared" si="3"/>
        <v>0</v>
      </c>
    </row>
    <row r="17" spans="1:20" x14ac:dyDescent="0.25">
      <c r="A17" s="2">
        <v>8</v>
      </c>
      <c r="B17" s="27">
        <f>'Соц.-комун. развитие'!B17</f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30"/>
      <c r="Q17" s="24">
        <f t="shared" si="0"/>
        <v>0</v>
      </c>
      <c r="R17" s="24">
        <f t="shared" si="1"/>
        <v>0</v>
      </c>
      <c r="S17" s="22">
        <f t="shared" si="2"/>
        <v>0</v>
      </c>
      <c r="T17" s="22">
        <f t="shared" si="3"/>
        <v>0</v>
      </c>
    </row>
    <row r="18" spans="1:20" x14ac:dyDescent="0.25">
      <c r="A18" s="2">
        <v>9</v>
      </c>
      <c r="B18" s="27">
        <f>'Соц.-комун. развитие'!B18</f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30"/>
      <c r="Q18" s="24">
        <f t="shared" si="0"/>
        <v>0</v>
      </c>
      <c r="R18" s="24">
        <f t="shared" si="1"/>
        <v>0</v>
      </c>
      <c r="S18" s="22">
        <f t="shared" si="2"/>
        <v>0</v>
      </c>
      <c r="T18" s="22">
        <f t="shared" si="3"/>
        <v>0</v>
      </c>
    </row>
    <row r="19" spans="1:20" x14ac:dyDescent="0.25">
      <c r="A19" s="2">
        <v>10</v>
      </c>
      <c r="B19" s="27">
        <f>'Соц.-комун. развитие'!B19</f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30"/>
      <c r="Q19" s="24">
        <f t="shared" si="0"/>
        <v>0</v>
      </c>
      <c r="R19" s="24">
        <f t="shared" si="1"/>
        <v>0</v>
      </c>
      <c r="S19" s="22">
        <f t="shared" si="2"/>
        <v>0</v>
      </c>
      <c r="T19" s="22">
        <f t="shared" si="3"/>
        <v>0</v>
      </c>
    </row>
    <row r="20" spans="1:20" x14ac:dyDescent="0.25">
      <c r="A20" s="2">
        <v>11</v>
      </c>
      <c r="B20" s="27">
        <f>'Соц.-комун. развитие'!B20</f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30"/>
      <c r="Q20" s="24">
        <f t="shared" si="0"/>
        <v>0</v>
      </c>
      <c r="R20" s="24">
        <f t="shared" si="1"/>
        <v>0</v>
      </c>
      <c r="S20" s="22">
        <f t="shared" si="2"/>
        <v>0</v>
      </c>
      <c r="T20" s="22">
        <f t="shared" si="3"/>
        <v>0</v>
      </c>
    </row>
    <row r="21" spans="1:20" x14ac:dyDescent="0.25">
      <c r="A21" s="2">
        <v>12</v>
      </c>
      <c r="B21" s="27">
        <f>'Соц.-комун. развитие'!B21</f>
        <v>0</v>
      </c>
      <c r="C21" s="43"/>
      <c r="D21" s="44"/>
      <c r="E21" s="45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30"/>
      <c r="Q21" s="24">
        <f t="shared" si="0"/>
        <v>0</v>
      </c>
      <c r="R21" s="24">
        <f t="shared" si="1"/>
        <v>0</v>
      </c>
      <c r="S21" s="22">
        <f t="shared" si="2"/>
        <v>0</v>
      </c>
      <c r="T21" s="22">
        <f t="shared" si="3"/>
        <v>0</v>
      </c>
    </row>
    <row r="22" spans="1:20" x14ac:dyDescent="0.25">
      <c r="A22" s="2">
        <v>13</v>
      </c>
      <c r="B22" s="27">
        <f>'Соц.-комун. развитие'!B22</f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30"/>
      <c r="Q22" s="24">
        <f t="shared" si="0"/>
        <v>0</v>
      </c>
      <c r="R22" s="24">
        <f t="shared" si="1"/>
        <v>0</v>
      </c>
      <c r="S22" s="22">
        <f t="shared" si="2"/>
        <v>0</v>
      </c>
      <c r="T22" s="22">
        <f t="shared" si="3"/>
        <v>0</v>
      </c>
    </row>
    <row r="23" spans="1:20" x14ac:dyDescent="0.25">
      <c r="A23" s="2">
        <v>14</v>
      </c>
      <c r="B23" s="27">
        <f>'Соц.-комун. развитие'!B23</f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30"/>
      <c r="Q23" s="24">
        <f t="shared" si="0"/>
        <v>0</v>
      </c>
      <c r="R23" s="24">
        <f t="shared" si="1"/>
        <v>0</v>
      </c>
      <c r="S23" s="22">
        <f t="shared" si="2"/>
        <v>0</v>
      </c>
      <c r="T23" s="22">
        <f t="shared" si="3"/>
        <v>0</v>
      </c>
    </row>
    <row r="24" spans="1:20" x14ac:dyDescent="0.25">
      <c r="A24" s="2">
        <v>15</v>
      </c>
      <c r="B24" s="27">
        <f>'Соц.-комун. развитие'!B24</f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30"/>
      <c r="Q24" s="24">
        <f t="shared" si="0"/>
        <v>0</v>
      </c>
      <c r="R24" s="24">
        <f t="shared" si="1"/>
        <v>0</v>
      </c>
      <c r="S24" s="22">
        <f t="shared" si="2"/>
        <v>0</v>
      </c>
      <c r="T24" s="22">
        <f t="shared" si="3"/>
        <v>0</v>
      </c>
    </row>
    <row r="25" spans="1:20" x14ac:dyDescent="0.25">
      <c r="A25" s="2">
        <v>16</v>
      </c>
      <c r="B25" s="27">
        <f>'Соц.-комун. развитие'!B25</f>
        <v>0</v>
      </c>
      <c r="C25" s="43"/>
      <c r="D25" s="44"/>
      <c r="E25" s="45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30"/>
      <c r="Q25" s="24">
        <f t="shared" si="0"/>
        <v>0</v>
      </c>
      <c r="R25" s="24">
        <f t="shared" si="1"/>
        <v>0</v>
      </c>
      <c r="S25" s="22">
        <f t="shared" si="2"/>
        <v>0</v>
      </c>
      <c r="T25" s="22">
        <f t="shared" si="3"/>
        <v>0</v>
      </c>
    </row>
    <row r="26" spans="1:20" x14ac:dyDescent="0.25">
      <c r="A26" s="2">
        <v>17</v>
      </c>
      <c r="B26" s="27">
        <f>'Соц.-комун. развитие'!B26</f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30"/>
      <c r="Q26" s="24">
        <f t="shared" si="0"/>
        <v>0</v>
      </c>
      <c r="R26" s="24">
        <f t="shared" si="1"/>
        <v>0</v>
      </c>
      <c r="S26" s="22">
        <f t="shared" si="2"/>
        <v>0</v>
      </c>
      <c r="T26" s="22">
        <f t="shared" si="3"/>
        <v>0</v>
      </c>
    </row>
    <row r="27" spans="1:20" x14ac:dyDescent="0.25">
      <c r="A27" s="2">
        <v>18</v>
      </c>
      <c r="B27" s="27">
        <f>'Соц.-комун. развитие'!B27</f>
        <v>0</v>
      </c>
      <c r="C27" s="43"/>
      <c r="D27" s="44"/>
      <c r="E27" s="45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30"/>
      <c r="Q27" s="24">
        <f t="shared" si="0"/>
        <v>0</v>
      </c>
      <c r="R27" s="24">
        <f t="shared" si="1"/>
        <v>0</v>
      </c>
      <c r="S27" s="22">
        <f t="shared" si="2"/>
        <v>0</v>
      </c>
      <c r="T27" s="22">
        <f t="shared" si="3"/>
        <v>0</v>
      </c>
    </row>
    <row r="28" spans="1:20" x14ac:dyDescent="0.25">
      <c r="A28" s="2">
        <v>19</v>
      </c>
      <c r="B28" s="27">
        <f>'Соц.-комун. развитие'!B28</f>
        <v>0</v>
      </c>
      <c r="C28" s="43"/>
      <c r="D28" s="44"/>
      <c r="E28" s="45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30"/>
      <c r="Q28" s="24">
        <f t="shared" si="0"/>
        <v>0</v>
      </c>
      <c r="R28" s="24">
        <f t="shared" si="1"/>
        <v>0</v>
      </c>
      <c r="S28" s="22">
        <f t="shared" si="2"/>
        <v>0</v>
      </c>
      <c r="T28" s="22">
        <f t="shared" si="3"/>
        <v>0</v>
      </c>
    </row>
    <row r="29" spans="1:20" x14ac:dyDescent="0.25">
      <c r="A29" s="2">
        <v>20</v>
      </c>
      <c r="B29" s="27">
        <f>'Соц.-комун. развитие'!B29</f>
        <v>0</v>
      </c>
      <c r="C29" s="43"/>
      <c r="D29" s="44"/>
      <c r="E29" s="45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30"/>
      <c r="Q29" s="24">
        <f t="shared" si="0"/>
        <v>0</v>
      </c>
      <c r="R29" s="24">
        <f t="shared" si="1"/>
        <v>0</v>
      </c>
      <c r="S29" s="22">
        <f t="shared" si="2"/>
        <v>0</v>
      </c>
      <c r="T29" s="22">
        <f t="shared" si="3"/>
        <v>0</v>
      </c>
    </row>
    <row r="30" spans="1:20" x14ac:dyDescent="0.25">
      <c r="A30" s="2">
        <v>21</v>
      </c>
      <c r="B30" s="27">
        <f>'Соц.-комун. развитие'!B30</f>
        <v>0</v>
      </c>
      <c r="C30" s="43"/>
      <c r="D30" s="44"/>
      <c r="E30" s="45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30"/>
      <c r="Q30" s="24">
        <f t="shared" si="0"/>
        <v>0</v>
      </c>
      <c r="R30" s="24">
        <f t="shared" si="1"/>
        <v>0</v>
      </c>
      <c r="S30" s="22">
        <f t="shared" si="2"/>
        <v>0</v>
      </c>
      <c r="T30" s="22">
        <f t="shared" si="3"/>
        <v>0</v>
      </c>
    </row>
    <row r="31" spans="1:20" x14ac:dyDescent="0.25">
      <c r="A31" s="2">
        <v>22</v>
      </c>
      <c r="B31" s="27">
        <f>'Соц.-комун. развитие'!B31</f>
        <v>0</v>
      </c>
      <c r="C31" s="43"/>
      <c r="D31" s="44"/>
      <c r="E31" s="45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30"/>
      <c r="Q31" s="24">
        <f t="shared" si="0"/>
        <v>0</v>
      </c>
      <c r="R31" s="24">
        <f t="shared" si="1"/>
        <v>0</v>
      </c>
      <c r="S31" s="22">
        <f t="shared" si="2"/>
        <v>0</v>
      </c>
      <c r="T31" s="22">
        <f t="shared" si="3"/>
        <v>0</v>
      </c>
    </row>
    <row r="32" spans="1:20" x14ac:dyDescent="0.25">
      <c r="A32" s="2">
        <v>23</v>
      </c>
      <c r="B32" s="27">
        <f>'Соц.-комун. развитие'!B32</f>
        <v>0</v>
      </c>
      <c r="C32" s="43"/>
      <c r="D32" s="44"/>
      <c r="E32" s="45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30"/>
      <c r="Q32" s="24">
        <f t="shared" si="0"/>
        <v>0</v>
      </c>
      <c r="R32" s="24">
        <f t="shared" si="1"/>
        <v>0</v>
      </c>
      <c r="S32" s="22">
        <f t="shared" si="2"/>
        <v>0</v>
      </c>
      <c r="T32" s="22">
        <f t="shared" si="3"/>
        <v>0</v>
      </c>
    </row>
    <row r="33" spans="1:20" x14ac:dyDescent="0.25">
      <c r="A33" s="2">
        <v>24</v>
      </c>
      <c r="B33" s="27">
        <f>'Соц.-комун. развитие'!B33</f>
        <v>0</v>
      </c>
      <c r="C33" s="43"/>
      <c r="D33" s="44"/>
      <c r="E33" s="45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30"/>
      <c r="Q33" s="24">
        <f t="shared" si="0"/>
        <v>0</v>
      </c>
      <c r="R33" s="24">
        <f t="shared" si="1"/>
        <v>0</v>
      </c>
      <c r="S33" s="22">
        <f t="shared" si="2"/>
        <v>0</v>
      </c>
      <c r="T33" s="22">
        <f t="shared" si="3"/>
        <v>0</v>
      </c>
    </row>
    <row r="34" spans="1:20" x14ac:dyDescent="0.25">
      <c r="A34" s="2">
        <v>25</v>
      </c>
      <c r="B34" s="27">
        <f>'Соц.-комун. развитие'!B34</f>
        <v>0</v>
      </c>
      <c r="C34" s="43"/>
      <c r="D34" s="44"/>
      <c r="E34" s="45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30"/>
      <c r="Q34" s="24">
        <f t="shared" si="0"/>
        <v>0</v>
      </c>
      <c r="R34" s="24">
        <f t="shared" si="1"/>
        <v>0</v>
      </c>
      <c r="S34" s="22">
        <f t="shared" si="2"/>
        <v>0</v>
      </c>
      <c r="T34" s="22">
        <f t="shared" si="3"/>
        <v>0</v>
      </c>
    </row>
    <row r="35" spans="1:20" x14ac:dyDescent="0.25">
      <c r="A35" s="2">
        <v>26</v>
      </c>
      <c r="B35" s="27">
        <f>'Соц.-комун. развитие'!B35</f>
        <v>0</v>
      </c>
      <c r="C35" s="43"/>
      <c r="D35" s="44"/>
      <c r="E35" s="45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30"/>
      <c r="Q35" s="24">
        <f t="shared" si="0"/>
        <v>0</v>
      </c>
      <c r="R35" s="24">
        <f t="shared" si="1"/>
        <v>0</v>
      </c>
      <c r="S35" s="22">
        <f t="shared" si="2"/>
        <v>0</v>
      </c>
      <c r="T35" s="22">
        <f t="shared" si="3"/>
        <v>0</v>
      </c>
    </row>
    <row r="36" spans="1:20" x14ac:dyDescent="0.25">
      <c r="A36" s="2">
        <v>27</v>
      </c>
      <c r="B36" s="27">
        <f>'Соц.-комун. развитие'!B36</f>
        <v>0</v>
      </c>
      <c r="C36" s="29"/>
      <c r="D36" s="30"/>
      <c r="E36" s="29"/>
      <c r="F36" s="30"/>
      <c r="G36" s="29"/>
      <c r="H36" s="30"/>
      <c r="I36" s="29"/>
      <c r="J36" s="30"/>
      <c r="K36" s="29"/>
      <c r="L36" s="30"/>
      <c r="M36" s="29"/>
      <c r="N36" s="30"/>
      <c r="O36" s="29"/>
      <c r="P36" s="30"/>
      <c r="Q36" s="24">
        <f t="shared" si="0"/>
        <v>0</v>
      </c>
      <c r="R36" s="24">
        <f t="shared" si="1"/>
        <v>0</v>
      </c>
      <c r="S36" s="22">
        <f t="shared" si="2"/>
        <v>0</v>
      </c>
      <c r="T36" s="22">
        <f t="shared" si="3"/>
        <v>0</v>
      </c>
    </row>
    <row r="37" spans="1:20" x14ac:dyDescent="0.25">
      <c r="A37" s="2">
        <v>28</v>
      </c>
      <c r="B37" s="27">
        <f>'Соц.-комун. развитие'!B37</f>
        <v>0</v>
      </c>
      <c r="C37" s="29"/>
      <c r="D37" s="30"/>
      <c r="E37" s="29"/>
      <c r="F37" s="30"/>
      <c r="G37" s="29"/>
      <c r="H37" s="30"/>
      <c r="I37" s="29"/>
      <c r="J37" s="30"/>
      <c r="K37" s="29"/>
      <c r="L37" s="30"/>
      <c r="M37" s="29"/>
      <c r="N37" s="30"/>
      <c r="O37" s="29"/>
      <c r="P37" s="30"/>
      <c r="Q37" s="24">
        <f t="shared" si="0"/>
        <v>0</v>
      </c>
      <c r="R37" s="24">
        <f t="shared" si="1"/>
        <v>0</v>
      </c>
      <c r="S37" s="22">
        <f t="shared" si="2"/>
        <v>0</v>
      </c>
      <c r="T37" s="22">
        <f t="shared" si="3"/>
        <v>0</v>
      </c>
    </row>
    <row r="38" spans="1:20" x14ac:dyDescent="0.25">
      <c r="A38" s="2">
        <v>29</v>
      </c>
      <c r="B38" s="27">
        <f>'Соц.-комун. развитие'!B38</f>
        <v>0</v>
      </c>
      <c r="C38" s="29"/>
      <c r="D38" s="30"/>
      <c r="E38" s="29"/>
      <c r="F38" s="30"/>
      <c r="G38" s="29"/>
      <c r="H38" s="30"/>
      <c r="I38" s="29"/>
      <c r="J38" s="30"/>
      <c r="K38" s="29"/>
      <c r="L38" s="30"/>
      <c r="M38" s="29"/>
      <c r="N38" s="30"/>
      <c r="O38" s="29"/>
      <c r="P38" s="30"/>
      <c r="Q38" s="24">
        <f t="shared" si="0"/>
        <v>0</v>
      </c>
      <c r="R38" s="24">
        <f t="shared" si="1"/>
        <v>0</v>
      </c>
      <c r="S38" s="22">
        <f t="shared" si="2"/>
        <v>0</v>
      </c>
      <c r="T38" s="22">
        <f t="shared" si="3"/>
        <v>0</v>
      </c>
    </row>
    <row r="39" spans="1:20" x14ac:dyDescent="0.25">
      <c r="A39" s="2">
        <v>30</v>
      </c>
      <c r="B39" s="27">
        <f>'Соц.-комун. развитие'!B39</f>
        <v>0</v>
      </c>
      <c r="C39" s="29"/>
      <c r="D39" s="30"/>
      <c r="E39" s="29"/>
      <c r="F39" s="30"/>
      <c r="G39" s="29"/>
      <c r="H39" s="30"/>
      <c r="I39" s="29"/>
      <c r="J39" s="30"/>
      <c r="K39" s="29"/>
      <c r="L39" s="30"/>
      <c r="M39" s="29"/>
      <c r="N39" s="30"/>
      <c r="O39" s="29"/>
      <c r="P39" s="30"/>
      <c r="Q39" s="24">
        <f t="shared" si="0"/>
        <v>0</v>
      </c>
      <c r="R39" s="24">
        <f t="shared" si="1"/>
        <v>0</v>
      </c>
      <c r="S39" s="22">
        <f t="shared" si="2"/>
        <v>0</v>
      </c>
      <c r="T39" s="22">
        <f t="shared" si="3"/>
        <v>0</v>
      </c>
    </row>
    <row r="40" spans="1:20" x14ac:dyDescent="0.25">
      <c r="A40" s="68" t="s">
        <v>24</v>
      </c>
      <c r="B40" s="69"/>
      <c r="C40" s="17" t="e">
        <f>SUM(C10:C39)/COUNTIF(C10:C39,"&gt;0")</f>
        <v>#DIV/0!</v>
      </c>
      <c r="D40" s="17" t="e">
        <f t="shared" ref="D40:R40" si="4">SUM(D10:D39)/COUNTIF(D10:D39,"&gt;0")</f>
        <v>#DIV/0!</v>
      </c>
      <c r="E40" s="17" t="e">
        <f t="shared" si="4"/>
        <v>#DIV/0!</v>
      </c>
      <c r="F40" s="17" t="e">
        <f t="shared" si="4"/>
        <v>#DIV/0!</v>
      </c>
      <c r="G40" s="17" t="e">
        <f t="shared" si="4"/>
        <v>#DIV/0!</v>
      </c>
      <c r="H40" s="17" t="e">
        <f t="shared" si="4"/>
        <v>#DIV/0!</v>
      </c>
      <c r="I40" s="17" t="e">
        <f t="shared" si="4"/>
        <v>#DIV/0!</v>
      </c>
      <c r="J40" s="17" t="e">
        <f t="shared" si="4"/>
        <v>#DIV/0!</v>
      </c>
      <c r="K40" s="17" t="e">
        <f t="shared" si="4"/>
        <v>#DIV/0!</v>
      </c>
      <c r="L40" s="17" t="e">
        <f t="shared" si="4"/>
        <v>#DIV/0!</v>
      </c>
      <c r="M40" s="17" t="e">
        <f t="shared" si="4"/>
        <v>#DIV/0!</v>
      </c>
      <c r="N40" s="17" t="e">
        <f t="shared" si="4"/>
        <v>#DIV/0!</v>
      </c>
      <c r="O40" s="17" t="e">
        <f t="shared" si="4"/>
        <v>#DIV/0!</v>
      </c>
      <c r="P40" s="17" t="e">
        <f t="shared" si="4"/>
        <v>#DIV/0!</v>
      </c>
      <c r="Q40" s="17" t="e">
        <f t="shared" si="4"/>
        <v>#DIV/0!</v>
      </c>
      <c r="R40" s="17" t="e">
        <f t="shared" si="4"/>
        <v>#DIV/0!</v>
      </c>
      <c r="S40" s="21"/>
      <c r="T40" s="21"/>
    </row>
    <row r="41" spans="1:20" x14ac:dyDescent="0.25">
      <c r="A41" s="68" t="s">
        <v>2</v>
      </c>
      <c r="B41" s="69"/>
      <c r="C41" s="16" t="e">
        <f>C40/5*100</f>
        <v>#DIV/0!</v>
      </c>
      <c r="D41" s="16" t="e">
        <f t="shared" ref="D41:P41" si="5">D40/5*100</f>
        <v>#DIV/0!</v>
      </c>
      <c r="E41" s="16" t="e">
        <f t="shared" si="5"/>
        <v>#DIV/0!</v>
      </c>
      <c r="F41" s="16" t="e">
        <f t="shared" si="5"/>
        <v>#DIV/0!</v>
      </c>
      <c r="G41" s="16" t="e">
        <f t="shared" si="5"/>
        <v>#DIV/0!</v>
      </c>
      <c r="H41" s="16" t="e">
        <f t="shared" si="5"/>
        <v>#DIV/0!</v>
      </c>
      <c r="I41" s="16" t="e">
        <f t="shared" si="5"/>
        <v>#DIV/0!</v>
      </c>
      <c r="J41" s="16" t="e">
        <f t="shared" si="5"/>
        <v>#DIV/0!</v>
      </c>
      <c r="K41" s="16" t="e">
        <f t="shared" si="5"/>
        <v>#DIV/0!</v>
      </c>
      <c r="L41" s="16" t="e">
        <f t="shared" si="5"/>
        <v>#DIV/0!</v>
      </c>
      <c r="M41" s="16" t="e">
        <f>M40/5*100</f>
        <v>#DIV/0!</v>
      </c>
      <c r="N41" s="16" t="e">
        <f t="shared" si="5"/>
        <v>#DIV/0!</v>
      </c>
      <c r="O41" s="16" t="e">
        <f t="shared" si="5"/>
        <v>#DIV/0!</v>
      </c>
      <c r="P41" s="16" t="e">
        <f t="shared" si="5"/>
        <v>#DIV/0!</v>
      </c>
      <c r="Q41" s="16"/>
      <c r="R41" s="16"/>
      <c r="S41" s="22" t="e">
        <f>Q40/5*100</f>
        <v>#DIV/0!</v>
      </c>
      <c r="T41" s="22" t="e">
        <f>R40/5*100</f>
        <v>#DIV/0!</v>
      </c>
    </row>
    <row r="42" spans="1:20" x14ac:dyDescent="0.25">
      <c r="A42" s="72" t="s">
        <v>7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38">
        <f>COUNTIF(Q10:Q39, "&gt;=3,75")</f>
        <v>0</v>
      </c>
      <c r="R42" s="38">
        <f>COUNTIF(R10:R39, "&gt;=3,75")</f>
        <v>0</v>
      </c>
      <c r="S42" s="1"/>
      <c r="T42" s="1"/>
    </row>
    <row r="43" spans="1:20" x14ac:dyDescent="0.25">
      <c r="A43" s="72" t="s">
        <v>8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38">
        <f>COUNTIFS(Q10:Q39,"&gt;2,3",Q10:Q39,"&lt;3,75")</f>
        <v>0</v>
      </c>
      <c r="R43" s="38">
        <f>COUNTIFS(R10:R39,"&gt;2,3",R10:R39,"&lt;3,75")</f>
        <v>0</v>
      </c>
      <c r="S43" s="1"/>
      <c r="T43" s="1"/>
    </row>
    <row r="44" spans="1:20" x14ac:dyDescent="0.25">
      <c r="A44" s="72" t="s">
        <v>9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38">
        <f>COUNTIFS(Q10:Q39,"&lt;=2,2",Q10:Q39,"&gt;0")</f>
        <v>0</v>
      </c>
      <c r="R44" s="38">
        <f>COUNTIFS(R10:R39,"&lt;=2,2",R10:R39,"&gt;0")</f>
        <v>0</v>
      </c>
      <c r="S44" s="1"/>
      <c r="T44" s="1"/>
    </row>
  </sheetData>
  <sheetProtection sheet="1" selectLockedCells="1"/>
  <mergeCells count="18">
    <mergeCell ref="B2:S5"/>
    <mergeCell ref="A8:A9"/>
    <mergeCell ref="Q8:R8"/>
    <mergeCell ref="S8:T8"/>
    <mergeCell ref="B6:Q6"/>
    <mergeCell ref="A41:B41"/>
    <mergeCell ref="A42:P42"/>
    <mergeCell ref="A43:P43"/>
    <mergeCell ref="A44:P44"/>
    <mergeCell ref="C8:D8"/>
    <mergeCell ref="E8:F8"/>
    <mergeCell ref="G8:H8"/>
    <mergeCell ref="I8:J8"/>
    <mergeCell ref="K8:L8"/>
    <mergeCell ref="M8:N8"/>
    <mergeCell ref="O8:P8"/>
    <mergeCell ref="B8:B9"/>
    <mergeCell ref="A40:B40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44"/>
  <sheetViews>
    <sheetView topLeftCell="A26" zoomScale="80" zoomScaleNormal="80" workbookViewId="0">
      <selection activeCell="N39" sqref="C10:N39"/>
    </sheetView>
  </sheetViews>
  <sheetFormatPr defaultRowHeight="15" x14ac:dyDescent="0.25"/>
  <cols>
    <col min="1" max="1" width="3.85546875" style="3" customWidth="1"/>
    <col min="2" max="2" width="26.28515625" style="3" customWidth="1"/>
    <col min="3" max="3" width="7.140625" style="3" customWidth="1"/>
    <col min="4" max="4" width="7.140625" style="7" customWidth="1"/>
    <col min="5" max="14" width="7.140625" style="3" customWidth="1"/>
    <col min="15" max="18" width="7.140625" customWidth="1"/>
  </cols>
  <sheetData>
    <row r="2" spans="1:18" ht="15" customHeight="1" x14ac:dyDescent="0.25">
      <c r="B2" s="70" t="str">
        <f>СТАРТ!B2</f>
        <v>ДИАГНОСТИКА ПЕДАГОГИЧЕСКОГО ПРОЦЕССА в подготовительной к школе группе (с 6 до 7 лет)
группа № __________________ за 20__ / 20__ учебный год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8" x14ac:dyDescent="0.2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8" x14ac:dyDescent="0.25"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8" x14ac:dyDescent="0.25"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spans="1:18" x14ac:dyDescent="0.25">
      <c r="B6" s="71" t="s">
        <v>12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</row>
    <row r="8" spans="1:18" ht="295.5" customHeight="1" x14ac:dyDescent="0.25">
      <c r="A8" s="82" t="s">
        <v>0</v>
      </c>
      <c r="B8" s="74" t="s">
        <v>1</v>
      </c>
      <c r="C8" s="66" t="s">
        <v>58</v>
      </c>
      <c r="D8" s="67"/>
      <c r="E8" s="66" t="s">
        <v>59</v>
      </c>
      <c r="F8" s="67"/>
      <c r="G8" s="66" t="s">
        <v>60</v>
      </c>
      <c r="H8" s="67"/>
      <c r="I8" s="66" t="s">
        <v>61</v>
      </c>
      <c r="J8" s="67"/>
      <c r="K8" s="66" t="s">
        <v>62</v>
      </c>
      <c r="L8" s="67"/>
      <c r="M8" s="66" t="s">
        <v>63</v>
      </c>
      <c r="N8" s="67"/>
      <c r="O8" s="81" t="s">
        <v>5</v>
      </c>
      <c r="P8" s="81"/>
      <c r="Q8" s="80" t="s">
        <v>10</v>
      </c>
      <c r="R8" s="80"/>
    </row>
    <row r="9" spans="1:18" x14ac:dyDescent="0.25">
      <c r="A9" s="75"/>
      <c r="B9" s="75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9" t="s">
        <v>3</v>
      </c>
      <c r="P9" s="9" t="s">
        <v>4</v>
      </c>
      <c r="Q9" s="9" t="s">
        <v>3</v>
      </c>
      <c r="R9" s="9" t="s">
        <v>4</v>
      </c>
    </row>
    <row r="10" spans="1:18" x14ac:dyDescent="0.25">
      <c r="A10" s="2">
        <v>1</v>
      </c>
      <c r="B10" s="27">
        <f>'Соц.-комун. развитие'!B10</f>
        <v>0</v>
      </c>
      <c r="C10" s="43"/>
      <c r="D10" s="44"/>
      <c r="E10" s="43"/>
      <c r="F10" s="44"/>
      <c r="G10" s="43"/>
      <c r="H10" s="44"/>
      <c r="I10" s="43"/>
      <c r="J10" s="44"/>
      <c r="K10" s="43"/>
      <c r="L10" s="44"/>
      <c r="M10" s="43"/>
      <c r="N10" s="30"/>
      <c r="O10" s="24">
        <f>(C10+E10+G10+I10+K10+M10)/6</f>
        <v>0</v>
      </c>
      <c r="P10" s="24">
        <f>AVERAGE(D10+F10+H10+J10+L10+N106+N10)/6</f>
        <v>0</v>
      </c>
      <c r="Q10" s="22">
        <f>O10/5*100</f>
        <v>0</v>
      </c>
      <c r="R10" s="32">
        <f>P10/5*100</f>
        <v>0</v>
      </c>
    </row>
    <row r="11" spans="1:18" x14ac:dyDescent="0.25">
      <c r="A11" s="2">
        <v>2</v>
      </c>
      <c r="B11" s="27">
        <f>'Соц.-комун. развитие'!B11</f>
        <v>0</v>
      </c>
      <c r="C11" s="43"/>
      <c r="D11" s="44"/>
      <c r="E11" s="45"/>
      <c r="F11" s="44"/>
      <c r="G11" s="44"/>
      <c r="H11" s="44"/>
      <c r="I11" s="44"/>
      <c r="J11" s="44"/>
      <c r="K11" s="44"/>
      <c r="L11" s="44"/>
      <c r="M11" s="44"/>
      <c r="N11" s="30"/>
      <c r="O11" s="24">
        <f t="shared" ref="O11:O39" si="0">(C11+E11+G11+I11+K11+M11)/6</f>
        <v>0</v>
      </c>
      <c r="P11" s="24">
        <f t="shared" ref="P11:P39" si="1">AVERAGE(D11+F11+H11+J11+L11+N107+N11)/6</f>
        <v>0</v>
      </c>
      <c r="Q11" s="22">
        <f t="shared" ref="Q11:Q39" si="2">O11/5*100</f>
        <v>0</v>
      </c>
      <c r="R11" s="32">
        <f t="shared" ref="R11:R39" si="3">P11/5*100</f>
        <v>0</v>
      </c>
    </row>
    <row r="12" spans="1:18" x14ac:dyDescent="0.25">
      <c r="A12" s="2">
        <v>3</v>
      </c>
      <c r="B12" s="27">
        <f>'Соц.-комун. развитие'!B12</f>
        <v>0</v>
      </c>
      <c r="C12" s="43"/>
      <c r="D12" s="44"/>
      <c r="E12" s="45"/>
      <c r="F12" s="44"/>
      <c r="G12" s="44"/>
      <c r="H12" s="44"/>
      <c r="I12" s="44"/>
      <c r="J12" s="44"/>
      <c r="K12" s="44"/>
      <c r="L12" s="44"/>
      <c r="M12" s="44"/>
      <c r="N12" s="30"/>
      <c r="O12" s="24">
        <f t="shared" si="0"/>
        <v>0</v>
      </c>
      <c r="P12" s="24">
        <f t="shared" si="1"/>
        <v>0</v>
      </c>
      <c r="Q12" s="22">
        <f t="shared" si="2"/>
        <v>0</v>
      </c>
      <c r="R12" s="32">
        <f t="shared" si="3"/>
        <v>0</v>
      </c>
    </row>
    <row r="13" spans="1:18" x14ac:dyDescent="0.25">
      <c r="A13" s="2">
        <v>4</v>
      </c>
      <c r="B13" s="27">
        <f>'Соц.-комун. развитие'!B13</f>
        <v>0</v>
      </c>
      <c r="C13" s="43"/>
      <c r="D13" s="44"/>
      <c r="E13" s="45"/>
      <c r="F13" s="44"/>
      <c r="G13" s="44"/>
      <c r="H13" s="44"/>
      <c r="I13" s="44"/>
      <c r="J13" s="44"/>
      <c r="K13" s="44"/>
      <c r="L13" s="44"/>
      <c r="M13" s="44"/>
      <c r="N13" s="30"/>
      <c r="O13" s="24">
        <f t="shared" si="0"/>
        <v>0</v>
      </c>
      <c r="P13" s="24">
        <f t="shared" si="1"/>
        <v>0</v>
      </c>
      <c r="Q13" s="22">
        <f t="shared" si="2"/>
        <v>0</v>
      </c>
      <c r="R13" s="32">
        <f t="shared" si="3"/>
        <v>0</v>
      </c>
    </row>
    <row r="14" spans="1:18" x14ac:dyDescent="0.25">
      <c r="A14" s="2">
        <v>5</v>
      </c>
      <c r="B14" s="27">
        <f>'Соц.-комун. развитие'!B14</f>
        <v>0</v>
      </c>
      <c r="C14" s="43"/>
      <c r="D14" s="44"/>
      <c r="E14" s="45"/>
      <c r="F14" s="44"/>
      <c r="G14" s="44"/>
      <c r="H14" s="44"/>
      <c r="I14" s="44"/>
      <c r="J14" s="44"/>
      <c r="K14" s="44"/>
      <c r="L14" s="44"/>
      <c r="M14" s="44"/>
      <c r="N14" s="30"/>
      <c r="O14" s="24">
        <f t="shared" si="0"/>
        <v>0</v>
      </c>
      <c r="P14" s="24">
        <f t="shared" si="1"/>
        <v>0</v>
      </c>
      <c r="Q14" s="22">
        <f t="shared" si="2"/>
        <v>0</v>
      </c>
      <c r="R14" s="32">
        <f t="shared" si="3"/>
        <v>0</v>
      </c>
    </row>
    <row r="15" spans="1:18" x14ac:dyDescent="0.25">
      <c r="A15" s="2">
        <v>6</v>
      </c>
      <c r="B15" s="27">
        <f>'Соц.-комун. развитие'!B15</f>
        <v>0</v>
      </c>
      <c r="C15" s="43"/>
      <c r="D15" s="44"/>
      <c r="E15" s="45"/>
      <c r="F15" s="44"/>
      <c r="G15" s="44"/>
      <c r="H15" s="44"/>
      <c r="I15" s="44"/>
      <c r="J15" s="44"/>
      <c r="K15" s="44"/>
      <c r="L15" s="44"/>
      <c r="M15" s="44"/>
      <c r="N15" s="30"/>
      <c r="O15" s="24">
        <f t="shared" si="0"/>
        <v>0</v>
      </c>
      <c r="P15" s="24">
        <f t="shared" si="1"/>
        <v>0</v>
      </c>
      <c r="Q15" s="22">
        <f t="shared" si="2"/>
        <v>0</v>
      </c>
      <c r="R15" s="32">
        <f t="shared" si="3"/>
        <v>0</v>
      </c>
    </row>
    <row r="16" spans="1:18" x14ac:dyDescent="0.25">
      <c r="A16" s="2">
        <v>7</v>
      </c>
      <c r="B16" s="27">
        <f>'Соц.-комун. развитие'!B16</f>
        <v>0</v>
      </c>
      <c r="C16" s="43"/>
      <c r="D16" s="44"/>
      <c r="E16" s="45"/>
      <c r="F16" s="44"/>
      <c r="G16" s="44"/>
      <c r="H16" s="44"/>
      <c r="I16" s="44"/>
      <c r="J16" s="44"/>
      <c r="K16" s="44"/>
      <c r="L16" s="44"/>
      <c r="M16" s="44"/>
      <c r="N16" s="30"/>
      <c r="O16" s="24">
        <f t="shared" si="0"/>
        <v>0</v>
      </c>
      <c r="P16" s="24">
        <f t="shared" si="1"/>
        <v>0</v>
      </c>
      <c r="Q16" s="22">
        <f t="shared" si="2"/>
        <v>0</v>
      </c>
      <c r="R16" s="32">
        <f t="shared" si="3"/>
        <v>0</v>
      </c>
    </row>
    <row r="17" spans="1:18" x14ac:dyDescent="0.25">
      <c r="A17" s="2">
        <v>8</v>
      </c>
      <c r="B17" s="27">
        <f>'Соц.-комун. развитие'!B17</f>
        <v>0</v>
      </c>
      <c r="C17" s="43"/>
      <c r="D17" s="44"/>
      <c r="E17" s="45"/>
      <c r="F17" s="44"/>
      <c r="G17" s="44"/>
      <c r="H17" s="44"/>
      <c r="I17" s="44"/>
      <c r="J17" s="44"/>
      <c r="K17" s="44"/>
      <c r="L17" s="44"/>
      <c r="M17" s="44"/>
      <c r="N17" s="30"/>
      <c r="O17" s="24">
        <f t="shared" si="0"/>
        <v>0</v>
      </c>
      <c r="P17" s="24">
        <f t="shared" si="1"/>
        <v>0</v>
      </c>
      <c r="Q17" s="22">
        <f t="shared" si="2"/>
        <v>0</v>
      </c>
      <c r="R17" s="32">
        <f t="shared" si="3"/>
        <v>0</v>
      </c>
    </row>
    <row r="18" spans="1:18" x14ac:dyDescent="0.25">
      <c r="A18" s="2">
        <v>9</v>
      </c>
      <c r="B18" s="27">
        <f>'Соц.-комун. развитие'!B18</f>
        <v>0</v>
      </c>
      <c r="C18" s="43"/>
      <c r="D18" s="44"/>
      <c r="E18" s="45"/>
      <c r="F18" s="44"/>
      <c r="G18" s="44"/>
      <c r="H18" s="44"/>
      <c r="I18" s="44"/>
      <c r="J18" s="44"/>
      <c r="K18" s="44"/>
      <c r="L18" s="44"/>
      <c r="M18" s="44"/>
      <c r="N18" s="30"/>
      <c r="O18" s="24">
        <f t="shared" si="0"/>
        <v>0</v>
      </c>
      <c r="P18" s="24">
        <f t="shared" si="1"/>
        <v>0</v>
      </c>
      <c r="Q18" s="22">
        <f t="shared" si="2"/>
        <v>0</v>
      </c>
      <c r="R18" s="32">
        <f t="shared" si="3"/>
        <v>0</v>
      </c>
    </row>
    <row r="19" spans="1:18" x14ac:dyDescent="0.25">
      <c r="A19" s="2">
        <v>10</v>
      </c>
      <c r="B19" s="27">
        <f>'Соц.-комун. развитие'!B19</f>
        <v>0</v>
      </c>
      <c r="C19" s="43"/>
      <c r="D19" s="44"/>
      <c r="E19" s="45"/>
      <c r="F19" s="44"/>
      <c r="G19" s="44"/>
      <c r="H19" s="44"/>
      <c r="I19" s="44"/>
      <c r="J19" s="44"/>
      <c r="K19" s="44"/>
      <c r="L19" s="44"/>
      <c r="M19" s="44"/>
      <c r="N19" s="30"/>
      <c r="O19" s="24">
        <f t="shared" si="0"/>
        <v>0</v>
      </c>
      <c r="P19" s="24">
        <f t="shared" si="1"/>
        <v>0</v>
      </c>
      <c r="Q19" s="22">
        <f t="shared" si="2"/>
        <v>0</v>
      </c>
      <c r="R19" s="32">
        <f t="shared" si="3"/>
        <v>0</v>
      </c>
    </row>
    <row r="20" spans="1:18" x14ac:dyDescent="0.25">
      <c r="A20" s="2">
        <v>11</v>
      </c>
      <c r="B20" s="27">
        <f>'Соц.-комун. развитие'!B20</f>
        <v>0</v>
      </c>
      <c r="C20" s="43"/>
      <c r="D20" s="44"/>
      <c r="E20" s="45"/>
      <c r="F20" s="44"/>
      <c r="G20" s="44"/>
      <c r="H20" s="44"/>
      <c r="I20" s="44"/>
      <c r="J20" s="44"/>
      <c r="K20" s="44"/>
      <c r="L20" s="44"/>
      <c r="M20" s="44"/>
      <c r="N20" s="30"/>
      <c r="O20" s="24">
        <f t="shared" si="0"/>
        <v>0</v>
      </c>
      <c r="P20" s="24">
        <f t="shared" si="1"/>
        <v>0</v>
      </c>
      <c r="Q20" s="22">
        <f t="shared" si="2"/>
        <v>0</v>
      </c>
      <c r="R20" s="32">
        <f t="shared" si="3"/>
        <v>0</v>
      </c>
    </row>
    <row r="21" spans="1:18" x14ac:dyDescent="0.25">
      <c r="A21" s="2">
        <v>12</v>
      </c>
      <c r="B21" s="27">
        <f>'Соц.-комун. развитие'!B21</f>
        <v>0</v>
      </c>
      <c r="C21" s="43"/>
      <c r="D21" s="44"/>
      <c r="E21" s="45"/>
      <c r="F21" s="44"/>
      <c r="G21" s="44"/>
      <c r="H21" s="44"/>
      <c r="I21" s="44"/>
      <c r="J21" s="44"/>
      <c r="K21" s="44"/>
      <c r="L21" s="44"/>
      <c r="M21" s="44"/>
      <c r="N21" s="30"/>
      <c r="O21" s="24">
        <f t="shared" si="0"/>
        <v>0</v>
      </c>
      <c r="P21" s="24">
        <f t="shared" si="1"/>
        <v>0</v>
      </c>
      <c r="Q21" s="22">
        <f t="shared" si="2"/>
        <v>0</v>
      </c>
      <c r="R21" s="32">
        <f t="shared" si="3"/>
        <v>0</v>
      </c>
    </row>
    <row r="22" spans="1:18" x14ac:dyDescent="0.25">
      <c r="A22" s="2">
        <v>13</v>
      </c>
      <c r="B22" s="27">
        <f>'Соц.-комун. развитие'!B22</f>
        <v>0</v>
      </c>
      <c r="C22" s="43"/>
      <c r="D22" s="44"/>
      <c r="E22" s="45"/>
      <c r="F22" s="44"/>
      <c r="G22" s="44"/>
      <c r="H22" s="44"/>
      <c r="I22" s="44"/>
      <c r="J22" s="44"/>
      <c r="K22" s="44"/>
      <c r="L22" s="44"/>
      <c r="M22" s="44"/>
      <c r="N22" s="30"/>
      <c r="O22" s="24">
        <f t="shared" si="0"/>
        <v>0</v>
      </c>
      <c r="P22" s="24">
        <f t="shared" si="1"/>
        <v>0</v>
      </c>
      <c r="Q22" s="22">
        <f t="shared" si="2"/>
        <v>0</v>
      </c>
      <c r="R22" s="32">
        <f t="shared" si="3"/>
        <v>0</v>
      </c>
    </row>
    <row r="23" spans="1:18" x14ac:dyDescent="0.25">
      <c r="A23" s="2">
        <v>14</v>
      </c>
      <c r="B23" s="27">
        <f>'Соц.-комун. развитие'!B23</f>
        <v>0</v>
      </c>
      <c r="C23" s="43"/>
      <c r="D23" s="44"/>
      <c r="E23" s="45"/>
      <c r="F23" s="44"/>
      <c r="G23" s="44"/>
      <c r="H23" s="44"/>
      <c r="I23" s="44"/>
      <c r="J23" s="44"/>
      <c r="K23" s="44"/>
      <c r="L23" s="44"/>
      <c r="M23" s="44"/>
      <c r="N23" s="30"/>
      <c r="O23" s="24">
        <f t="shared" si="0"/>
        <v>0</v>
      </c>
      <c r="P23" s="24">
        <f t="shared" si="1"/>
        <v>0</v>
      </c>
      <c r="Q23" s="22">
        <f t="shared" si="2"/>
        <v>0</v>
      </c>
      <c r="R23" s="32">
        <f t="shared" si="3"/>
        <v>0</v>
      </c>
    </row>
    <row r="24" spans="1:18" x14ac:dyDescent="0.25">
      <c r="A24" s="2">
        <v>15</v>
      </c>
      <c r="B24" s="27">
        <f>'Соц.-комун. развитие'!B24</f>
        <v>0</v>
      </c>
      <c r="C24" s="43"/>
      <c r="D24" s="44"/>
      <c r="E24" s="45"/>
      <c r="F24" s="44"/>
      <c r="G24" s="44"/>
      <c r="H24" s="44"/>
      <c r="I24" s="44"/>
      <c r="J24" s="44"/>
      <c r="K24" s="44"/>
      <c r="L24" s="44"/>
      <c r="M24" s="44"/>
      <c r="N24" s="30"/>
      <c r="O24" s="24">
        <f t="shared" si="0"/>
        <v>0</v>
      </c>
      <c r="P24" s="24">
        <f t="shared" si="1"/>
        <v>0</v>
      </c>
      <c r="Q24" s="22">
        <f t="shared" si="2"/>
        <v>0</v>
      </c>
      <c r="R24" s="32">
        <f t="shared" si="3"/>
        <v>0</v>
      </c>
    </row>
    <row r="25" spans="1:18" x14ac:dyDescent="0.25">
      <c r="A25" s="2">
        <v>16</v>
      </c>
      <c r="B25" s="27">
        <f>'Соц.-комун. развитие'!B25</f>
        <v>0</v>
      </c>
      <c r="C25" s="43"/>
      <c r="D25" s="44"/>
      <c r="E25" s="45"/>
      <c r="F25" s="44"/>
      <c r="G25" s="44"/>
      <c r="H25" s="44"/>
      <c r="I25" s="44"/>
      <c r="J25" s="44"/>
      <c r="K25" s="44"/>
      <c r="L25" s="44"/>
      <c r="M25" s="44"/>
      <c r="N25" s="30"/>
      <c r="O25" s="24">
        <f t="shared" si="0"/>
        <v>0</v>
      </c>
      <c r="P25" s="24">
        <f t="shared" si="1"/>
        <v>0</v>
      </c>
      <c r="Q25" s="22">
        <f t="shared" si="2"/>
        <v>0</v>
      </c>
      <c r="R25" s="32">
        <f t="shared" si="3"/>
        <v>0</v>
      </c>
    </row>
    <row r="26" spans="1:18" x14ac:dyDescent="0.25">
      <c r="A26" s="2">
        <v>17</v>
      </c>
      <c r="B26" s="27">
        <f>'Соц.-комун. развитие'!B26</f>
        <v>0</v>
      </c>
      <c r="C26" s="43"/>
      <c r="D26" s="44"/>
      <c r="E26" s="45"/>
      <c r="F26" s="44"/>
      <c r="G26" s="44"/>
      <c r="H26" s="44"/>
      <c r="I26" s="44"/>
      <c r="J26" s="44"/>
      <c r="K26" s="44"/>
      <c r="L26" s="44"/>
      <c r="M26" s="44"/>
      <c r="N26" s="30"/>
      <c r="O26" s="24">
        <f t="shared" si="0"/>
        <v>0</v>
      </c>
      <c r="P26" s="24">
        <f t="shared" si="1"/>
        <v>0</v>
      </c>
      <c r="Q26" s="22">
        <f t="shared" si="2"/>
        <v>0</v>
      </c>
      <c r="R26" s="32">
        <f t="shared" si="3"/>
        <v>0</v>
      </c>
    </row>
    <row r="27" spans="1:18" x14ac:dyDescent="0.25">
      <c r="A27" s="2">
        <v>18</v>
      </c>
      <c r="B27" s="27">
        <f>'Соц.-комун. развитие'!B27</f>
        <v>0</v>
      </c>
      <c r="C27" s="43"/>
      <c r="D27" s="44"/>
      <c r="E27" s="45"/>
      <c r="F27" s="44"/>
      <c r="G27" s="44"/>
      <c r="H27" s="44"/>
      <c r="I27" s="44"/>
      <c r="J27" s="44"/>
      <c r="K27" s="44"/>
      <c r="L27" s="44"/>
      <c r="M27" s="44"/>
      <c r="N27" s="30"/>
      <c r="O27" s="24">
        <f t="shared" si="0"/>
        <v>0</v>
      </c>
      <c r="P27" s="24">
        <f t="shared" si="1"/>
        <v>0</v>
      </c>
      <c r="Q27" s="22">
        <f t="shared" si="2"/>
        <v>0</v>
      </c>
      <c r="R27" s="32">
        <f t="shared" si="3"/>
        <v>0</v>
      </c>
    </row>
    <row r="28" spans="1:18" x14ac:dyDescent="0.25">
      <c r="A28" s="2">
        <v>19</v>
      </c>
      <c r="B28" s="27">
        <f>'Соц.-комун. развитие'!B28</f>
        <v>0</v>
      </c>
      <c r="C28" s="43"/>
      <c r="D28" s="44"/>
      <c r="E28" s="45"/>
      <c r="F28" s="44"/>
      <c r="G28" s="44"/>
      <c r="H28" s="44"/>
      <c r="I28" s="44"/>
      <c r="J28" s="44"/>
      <c r="K28" s="44"/>
      <c r="L28" s="44"/>
      <c r="M28" s="44"/>
      <c r="N28" s="30"/>
      <c r="O28" s="24">
        <f t="shared" si="0"/>
        <v>0</v>
      </c>
      <c r="P28" s="24">
        <f t="shared" si="1"/>
        <v>0</v>
      </c>
      <c r="Q28" s="22">
        <f t="shared" si="2"/>
        <v>0</v>
      </c>
      <c r="R28" s="32">
        <f t="shared" si="3"/>
        <v>0</v>
      </c>
    </row>
    <row r="29" spans="1:18" x14ac:dyDescent="0.25">
      <c r="A29" s="2">
        <v>20</v>
      </c>
      <c r="B29" s="27">
        <f>'Соц.-комун. развитие'!B29</f>
        <v>0</v>
      </c>
      <c r="C29" s="43"/>
      <c r="D29" s="44"/>
      <c r="E29" s="45"/>
      <c r="F29" s="44"/>
      <c r="G29" s="44"/>
      <c r="H29" s="44"/>
      <c r="I29" s="44"/>
      <c r="J29" s="44"/>
      <c r="K29" s="44"/>
      <c r="L29" s="44"/>
      <c r="M29" s="44"/>
      <c r="N29" s="30"/>
      <c r="O29" s="24">
        <f t="shared" si="0"/>
        <v>0</v>
      </c>
      <c r="P29" s="24">
        <f t="shared" si="1"/>
        <v>0</v>
      </c>
      <c r="Q29" s="22">
        <f t="shared" si="2"/>
        <v>0</v>
      </c>
      <c r="R29" s="32">
        <f t="shared" si="3"/>
        <v>0</v>
      </c>
    </row>
    <row r="30" spans="1:18" x14ac:dyDescent="0.25">
      <c r="A30" s="2">
        <v>21</v>
      </c>
      <c r="B30" s="27">
        <f>'Соц.-комун. развитие'!B30</f>
        <v>0</v>
      </c>
      <c r="C30" s="43"/>
      <c r="D30" s="44"/>
      <c r="E30" s="45"/>
      <c r="F30" s="44"/>
      <c r="G30" s="44"/>
      <c r="H30" s="44"/>
      <c r="I30" s="44"/>
      <c r="J30" s="44"/>
      <c r="K30" s="44"/>
      <c r="L30" s="44"/>
      <c r="M30" s="44"/>
      <c r="N30" s="30"/>
      <c r="O30" s="24">
        <f t="shared" si="0"/>
        <v>0</v>
      </c>
      <c r="P30" s="24">
        <f t="shared" si="1"/>
        <v>0</v>
      </c>
      <c r="Q30" s="22">
        <f t="shared" si="2"/>
        <v>0</v>
      </c>
      <c r="R30" s="32">
        <f t="shared" si="3"/>
        <v>0</v>
      </c>
    </row>
    <row r="31" spans="1:18" x14ac:dyDescent="0.25">
      <c r="A31" s="2">
        <v>22</v>
      </c>
      <c r="B31" s="27">
        <f>'Соц.-комун. развитие'!B31</f>
        <v>0</v>
      </c>
      <c r="C31" s="43"/>
      <c r="D31" s="44"/>
      <c r="E31" s="45"/>
      <c r="F31" s="44"/>
      <c r="G31" s="44"/>
      <c r="H31" s="44"/>
      <c r="I31" s="44"/>
      <c r="J31" s="44"/>
      <c r="K31" s="44"/>
      <c r="L31" s="44"/>
      <c r="M31" s="44"/>
      <c r="N31" s="30"/>
      <c r="O31" s="24">
        <f t="shared" si="0"/>
        <v>0</v>
      </c>
      <c r="P31" s="24">
        <f t="shared" si="1"/>
        <v>0</v>
      </c>
      <c r="Q31" s="22">
        <f t="shared" si="2"/>
        <v>0</v>
      </c>
      <c r="R31" s="32">
        <f t="shared" si="3"/>
        <v>0</v>
      </c>
    </row>
    <row r="32" spans="1:18" x14ac:dyDescent="0.25">
      <c r="A32" s="2">
        <v>23</v>
      </c>
      <c r="B32" s="27">
        <f>'Соц.-комун. развитие'!B32</f>
        <v>0</v>
      </c>
      <c r="C32" s="43"/>
      <c r="D32" s="44"/>
      <c r="E32" s="45"/>
      <c r="F32" s="44"/>
      <c r="G32" s="44"/>
      <c r="H32" s="44"/>
      <c r="I32" s="44"/>
      <c r="J32" s="44"/>
      <c r="K32" s="44"/>
      <c r="L32" s="44"/>
      <c r="M32" s="44"/>
      <c r="N32" s="30"/>
      <c r="O32" s="24">
        <f t="shared" si="0"/>
        <v>0</v>
      </c>
      <c r="P32" s="24">
        <f t="shared" si="1"/>
        <v>0</v>
      </c>
      <c r="Q32" s="22">
        <f t="shared" si="2"/>
        <v>0</v>
      </c>
      <c r="R32" s="32">
        <f t="shared" si="3"/>
        <v>0</v>
      </c>
    </row>
    <row r="33" spans="1:18" x14ac:dyDescent="0.25">
      <c r="A33" s="2">
        <v>24</v>
      </c>
      <c r="B33" s="27">
        <f>'Соц.-комун. развитие'!B33</f>
        <v>0</v>
      </c>
      <c r="C33" s="43"/>
      <c r="D33" s="44"/>
      <c r="E33" s="45"/>
      <c r="F33" s="44"/>
      <c r="G33" s="44"/>
      <c r="H33" s="44"/>
      <c r="I33" s="44"/>
      <c r="J33" s="44"/>
      <c r="K33" s="44"/>
      <c r="L33" s="44"/>
      <c r="M33" s="44"/>
      <c r="N33" s="30"/>
      <c r="O33" s="24">
        <f t="shared" si="0"/>
        <v>0</v>
      </c>
      <c r="P33" s="24">
        <f t="shared" si="1"/>
        <v>0</v>
      </c>
      <c r="Q33" s="22">
        <f t="shared" si="2"/>
        <v>0</v>
      </c>
      <c r="R33" s="32">
        <f t="shared" si="3"/>
        <v>0</v>
      </c>
    </row>
    <row r="34" spans="1:18" x14ac:dyDescent="0.25">
      <c r="A34" s="2">
        <v>25</v>
      </c>
      <c r="B34" s="27">
        <f>'Соц.-комун. развитие'!B34</f>
        <v>0</v>
      </c>
      <c r="C34" s="43"/>
      <c r="D34" s="44"/>
      <c r="E34" s="45"/>
      <c r="F34" s="44"/>
      <c r="G34" s="44"/>
      <c r="H34" s="44"/>
      <c r="I34" s="44"/>
      <c r="J34" s="44"/>
      <c r="K34" s="44"/>
      <c r="L34" s="44"/>
      <c r="M34" s="44"/>
      <c r="N34" s="30"/>
      <c r="O34" s="24">
        <f t="shared" si="0"/>
        <v>0</v>
      </c>
      <c r="P34" s="24">
        <f t="shared" si="1"/>
        <v>0</v>
      </c>
      <c r="Q34" s="22">
        <f t="shared" si="2"/>
        <v>0</v>
      </c>
      <c r="R34" s="32">
        <f t="shared" si="3"/>
        <v>0</v>
      </c>
    </row>
    <row r="35" spans="1:18" x14ac:dyDescent="0.25">
      <c r="A35" s="2">
        <v>26</v>
      </c>
      <c r="B35" s="27">
        <f>'Соц.-комун. развитие'!B35</f>
        <v>0</v>
      </c>
      <c r="C35" s="43"/>
      <c r="D35" s="44"/>
      <c r="E35" s="45"/>
      <c r="F35" s="44"/>
      <c r="G35" s="44"/>
      <c r="H35" s="44"/>
      <c r="I35" s="44"/>
      <c r="J35" s="44"/>
      <c r="K35" s="44"/>
      <c r="L35" s="44"/>
      <c r="M35" s="44"/>
      <c r="N35" s="30"/>
      <c r="O35" s="24">
        <f t="shared" si="0"/>
        <v>0</v>
      </c>
      <c r="P35" s="24">
        <f t="shared" si="1"/>
        <v>0</v>
      </c>
      <c r="Q35" s="22">
        <f t="shared" si="2"/>
        <v>0</v>
      </c>
      <c r="R35" s="32">
        <f t="shared" si="3"/>
        <v>0</v>
      </c>
    </row>
    <row r="36" spans="1:18" x14ac:dyDescent="0.25">
      <c r="A36" s="2">
        <v>27</v>
      </c>
      <c r="B36" s="27">
        <f>'Соц.-комун. развитие'!B36</f>
        <v>0</v>
      </c>
      <c r="C36" s="29"/>
      <c r="D36" s="30"/>
      <c r="E36" s="29"/>
      <c r="F36" s="30"/>
      <c r="G36" s="29"/>
      <c r="H36" s="30"/>
      <c r="I36" s="30"/>
      <c r="J36" s="30"/>
      <c r="K36" s="29"/>
      <c r="L36" s="30"/>
      <c r="M36" s="29"/>
      <c r="N36" s="30"/>
      <c r="O36" s="24">
        <f t="shared" si="0"/>
        <v>0</v>
      </c>
      <c r="P36" s="24">
        <f t="shared" si="1"/>
        <v>0</v>
      </c>
      <c r="Q36" s="22">
        <f t="shared" si="2"/>
        <v>0</v>
      </c>
      <c r="R36" s="32">
        <f t="shared" si="3"/>
        <v>0</v>
      </c>
    </row>
    <row r="37" spans="1:18" x14ac:dyDescent="0.25">
      <c r="A37" s="2">
        <v>28</v>
      </c>
      <c r="B37" s="27">
        <f>'Соц.-комун. развитие'!B37</f>
        <v>0</v>
      </c>
      <c r="C37" s="29"/>
      <c r="D37" s="30"/>
      <c r="E37" s="29"/>
      <c r="F37" s="30"/>
      <c r="G37" s="29"/>
      <c r="H37" s="30"/>
      <c r="I37" s="30"/>
      <c r="J37" s="30"/>
      <c r="K37" s="29"/>
      <c r="L37" s="30"/>
      <c r="M37" s="29"/>
      <c r="N37" s="30"/>
      <c r="O37" s="24">
        <f t="shared" si="0"/>
        <v>0</v>
      </c>
      <c r="P37" s="24">
        <f t="shared" si="1"/>
        <v>0</v>
      </c>
      <c r="Q37" s="22">
        <f t="shared" si="2"/>
        <v>0</v>
      </c>
      <c r="R37" s="32">
        <f t="shared" si="3"/>
        <v>0</v>
      </c>
    </row>
    <row r="38" spans="1:18" x14ac:dyDescent="0.25">
      <c r="A38" s="2">
        <v>29</v>
      </c>
      <c r="B38" s="27">
        <f>'Соц.-комун. развитие'!B38</f>
        <v>0</v>
      </c>
      <c r="C38" s="29"/>
      <c r="D38" s="30"/>
      <c r="E38" s="29"/>
      <c r="F38" s="30"/>
      <c r="G38" s="29"/>
      <c r="H38" s="30"/>
      <c r="I38" s="30"/>
      <c r="J38" s="30"/>
      <c r="K38" s="29"/>
      <c r="L38" s="30"/>
      <c r="M38" s="29"/>
      <c r="N38" s="30"/>
      <c r="O38" s="24">
        <f t="shared" si="0"/>
        <v>0</v>
      </c>
      <c r="P38" s="24">
        <f t="shared" si="1"/>
        <v>0</v>
      </c>
      <c r="Q38" s="22">
        <f t="shared" si="2"/>
        <v>0</v>
      </c>
      <c r="R38" s="32">
        <f t="shared" si="3"/>
        <v>0</v>
      </c>
    </row>
    <row r="39" spans="1:18" x14ac:dyDescent="0.25">
      <c r="A39" s="2">
        <v>30</v>
      </c>
      <c r="B39" s="27">
        <f>'Соц.-комун. развитие'!B39</f>
        <v>0</v>
      </c>
      <c r="C39" s="29"/>
      <c r="D39" s="30"/>
      <c r="E39" s="29"/>
      <c r="F39" s="30"/>
      <c r="G39" s="29"/>
      <c r="H39" s="30"/>
      <c r="I39" s="30"/>
      <c r="J39" s="30"/>
      <c r="K39" s="29"/>
      <c r="L39" s="30"/>
      <c r="M39" s="29"/>
      <c r="N39" s="30"/>
      <c r="O39" s="24">
        <f t="shared" si="0"/>
        <v>0</v>
      </c>
      <c r="P39" s="24">
        <f t="shared" si="1"/>
        <v>0</v>
      </c>
      <c r="Q39" s="22">
        <f t="shared" si="2"/>
        <v>0</v>
      </c>
      <c r="R39" s="32">
        <f t="shared" si="3"/>
        <v>0</v>
      </c>
    </row>
    <row r="40" spans="1:18" x14ac:dyDescent="0.25">
      <c r="A40" s="68" t="s">
        <v>24</v>
      </c>
      <c r="B40" s="69"/>
      <c r="C40" s="17" t="e">
        <f>SUM(C10:C39)/COUNTIF(C10:C39,"&gt;0")</f>
        <v>#DIV/0!</v>
      </c>
      <c r="D40" s="17" t="e">
        <f>SUM(D10:D39)/COUNTIF(D10:D39,"&gt;0")</f>
        <v>#DIV/0!</v>
      </c>
      <c r="E40" s="17" t="e">
        <f t="shared" ref="E40:P40" si="4">SUM(E10:E39)/COUNTIF(E10:E39,"&gt;0")</f>
        <v>#DIV/0!</v>
      </c>
      <c r="F40" s="17" t="e">
        <f t="shared" si="4"/>
        <v>#DIV/0!</v>
      </c>
      <c r="G40" s="17" t="e">
        <f t="shared" si="4"/>
        <v>#DIV/0!</v>
      </c>
      <c r="H40" s="17" t="e">
        <f t="shared" si="4"/>
        <v>#DIV/0!</v>
      </c>
      <c r="I40" s="17" t="e">
        <f t="shared" si="4"/>
        <v>#DIV/0!</v>
      </c>
      <c r="J40" s="17" t="e">
        <f t="shared" si="4"/>
        <v>#DIV/0!</v>
      </c>
      <c r="K40" s="17" t="e">
        <f t="shared" si="4"/>
        <v>#DIV/0!</v>
      </c>
      <c r="L40" s="17" t="e">
        <f t="shared" si="4"/>
        <v>#DIV/0!</v>
      </c>
      <c r="M40" s="17" t="e">
        <f t="shared" si="4"/>
        <v>#DIV/0!</v>
      </c>
      <c r="N40" s="17" t="e">
        <f t="shared" si="4"/>
        <v>#DIV/0!</v>
      </c>
      <c r="O40" s="17" t="e">
        <f t="shared" si="4"/>
        <v>#DIV/0!</v>
      </c>
      <c r="P40" s="17" t="e">
        <f t="shared" si="4"/>
        <v>#DIV/0!</v>
      </c>
      <c r="Q40" s="21"/>
      <c r="R40" s="21"/>
    </row>
    <row r="41" spans="1:18" x14ac:dyDescent="0.25">
      <c r="A41" s="68" t="s">
        <v>2</v>
      </c>
      <c r="B41" s="69"/>
      <c r="C41" s="16" t="e">
        <f>C40/5*100</f>
        <v>#DIV/0!</v>
      </c>
      <c r="D41" s="16" t="e">
        <f t="shared" ref="D41:N41" si="5">D40/5*100</f>
        <v>#DIV/0!</v>
      </c>
      <c r="E41" s="16" t="e">
        <f t="shared" si="5"/>
        <v>#DIV/0!</v>
      </c>
      <c r="F41" s="16" t="e">
        <f t="shared" si="5"/>
        <v>#DIV/0!</v>
      </c>
      <c r="G41" s="16" t="e">
        <f t="shared" si="5"/>
        <v>#DIV/0!</v>
      </c>
      <c r="H41" s="16" t="e">
        <f t="shared" si="5"/>
        <v>#DIV/0!</v>
      </c>
      <c r="I41" s="16" t="e">
        <f t="shared" si="5"/>
        <v>#DIV/0!</v>
      </c>
      <c r="J41" s="16" t="e">
        <f t="shared" si="5"/>
        <v>#DIV/0!</v>
      </c>
      <c r="K41" s="16" t="e">
        <f t="shared" si="5"/>
        <v>#DIV/0!</v>
      </c>
      <c r="L41" s="16" t="e">
        <f t="shared" si="5"/>
        <v>#DIV/0!</v>
      </c>
      <c r="M41" s="16" t="e">
        <f t="shared" si="5"/>
        <v>#DIV/0!</v>
      </c>
      <c r="N41" s="16" t="e">
        <f t="shared" si="5"/>
        <v>#DIV/0!</v>
      </c>
      <c r="O41" s="16"/>
      <c r="P41" s="16"/>
      <c r="Q41" s="22" t="e">
        <f>O40/5*100</f>
        <v>#DIV/0!</v>
      </c>
      <c r="R41" s="22" t="e">
        <f>P40/5*100</f>
        <v>#DIV/0!</v>
      </c>
    </row>
    <row r="42" spans="1:18" x14ac:dyDescent="0.25">
      <c r="A42" s="72" t="s">
        <v>7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38">
        <f>COUNTIF(O10:O39, "&gt;=3,75")</f>
        <v>0</v>
      </c>
      <c r="P42" s="38">
        <f>COUNTIF(P10:P39, "&gt;=3,75")</f>
        <v>0</v>
      </c>
      <c r="Q42" s="1"/>
      <c r="R42" s="1"/>
    </row>
    <row r="43" spans="1:18" x14ac:dyDescent="0.25">
      <c r="A43" s="72" t="s">
        <v>8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38">
        <f>COUNTIFS(O10:O39,"&gt;2,3",O10:O39,"&lt;3,75")</f>
        <v>0</v>
      </c>
      <c r="P43" s="38">
        <f>COUNTIFS(P10:P39,"&gt;2,3",P10:P39,"&lt;3,75")</f>
        <v>0</v>
      </c>
      <c r="Q43" s="1"/>
      <c r="R43" s="1"/>
    </row>
    <row r="44" spans="1:18" x14ac:dyDescent="0.25">
      <c r="A44" s="72" t="s">
        <v>9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38">
        <f>COUNTIFS(O10:O39,"&lt;=2,2",O10:O39,"&gt;0")</f>
        <v>0</v>
      </c>
      <c r="P44" s="38">
        <f>COUNTIFS(P10:P39,"&lt;=2,2",P10:P39,"&gt;0")</f>
        <v>0</v>
      </c>
      <c r="Q44" s="1"/>
      <c r="R44" s="1"/>
    </row>
  </sheetData>
  <sheetProtection sheet="1" selectLockedCells="1"/>
  <mergeCells count="17">
    <mergeCell ref="Q8:R8"/>
    <mergeCell ref="B2:Q5"/>
    <mergeCell ref="A42:N42"/>
    <mergeCell ref="A43:N43"/>
    <mergeCell ref="O8:P8"/>
    <mergeCell ref="B6:O6"/>
    <mergeCell ref="A40:B40"/>
    <mergeCell ref="A44:N44"/>
    <mergeCell ref="M8:N8"/>
    <mergeCell ref="A41:B41"/>
    <mergeCell ref="A8:A9"/>
    <mergeCell ref="B8:B9"/>
    <mergeCell ref="C8:D8"/>
    <mergeCell ref="E8:F8"/>
    <mergeCell ref="G8:H8"/>
    <mergeCell ref="I8:J8"/>
    <mergeCell ref="K8:L8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3"/>
  <sheetViews>
    <sheetView tabSelected="1" topLeftCell="A26" zoomScale="80" zoomScaleNormal="80" workbookViewId="0">
      <selection activeCell="B2" sqref="B2:M3"/>
    </sheetView>
  </sheetViews>
  <sheetFormatPr defaultRowHeight="15" x14ac:dyDescent="0.25"/>
  <cols>
    <col min="1" max="1" width="3.85546875" customWidth="1"/>
    <col min="2" max="2" width="26.28515625" customWidth="1"/>
  </cols>
  <sheetData>
    <row r="1" spans="1:17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7" ht="15" customHeight="1" x14ac:dyDescent="0.25">
      <c r="A2" s="14"/>
      <c r="B2" s="94" t="str">
        <f>'Физическое развитие'!B2:Q5</f>
        <v>ДИАГНОСТИКА ПЕДАГОГИЧЕСКОГО ПРОЦЕССА в подготовительной к школе группе (с 6 до 7 лет)
группа № __________________ за 20__ / 20__ учебный год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15"/>
      <c r="O2" s="13"/>
      <c r="P2" s="13"/>
      <c r="Q2" s="13"/>
    </row>
    <row r="3" spans="1:17" x14ac:dyDescent="0.25">
      <c r="A3" s="1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15"/>
      <c r="O3" s="13"/>
      <c r="P3" s="13"/>
      <c r="Q3" s="13"/>
    </row>
    <row r="4" spans="1:17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7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 x14ac:dyDescent="0.25">
      <c r="A6" s="74" t="s">
        <v>0</v>
      </c>
      <c r="B6" s="85" t="s">
        <v>1</v>
      </c>
      <c r="C6" s="96" t="s">
        <v>16</v>
      </c>
      <c r="D6" s="97"/>
      <c r="E6" s="97"/>
      <c r="F6" s="97"/>
      <c r="G6" s="97"/>
      <c r="H6" s="97"/>
      <c r="I6" s="97"/>
      <c r="J6" s="97"/>
      <c r="K6" s="97"/>
      <c r="L6" s="98"/>
      <c r="M6" s="88" t="s">
        <v>23</v>
      </c>
      <c r="N6" s="89"/>
    </row>
    <row r="7" spans="1:17" x14ac:dyDescent="0.25">
      <c r="A7" s="82"/>
      <c r="B7" s="86"/>
      <c r="C7" s="96" t="s">
        <v>17</v>
      </c>
      <c r="D7" s="97"/>
      <c r="E7" s="97"/>
      <c r="F7" s="97"/>
      <c r="G7" s="97"/>
      <c r="H7" s="97"/>
      <c r="I7" s="97"/>
      <c r="J7" s="97"/>
      <c r="K7" s="97"/>
      <c r="L7" s="98"/>
      <c r="M7" s="90"/>
      <c r="N7" s="91"/>
    </row>
    <row r="8" spans="1:17" ht="46.5" customHeight="1" x14ac:dyDescent="0.25">
      <c r="A8" s="82"/>
      <c r="B8" s="86"/>
      <c r="C8" s="99" t="s">
        <v>18</v>
      </c>
      <c r="D8" s="100"/>
      <c r="E8" s="99" t="s">
        <v>19</v>
      </c>
      <c r="F8" s="100"/>
      <c r="G8" s="99" t="s">
        <v>20</v>
      </c>
      <c r="H8" s="100"/>
      <c r="I8" s="99" t="s">
        <v>21</v>
      </c>
      <c r="J8" s="100"/>
      <c r="K8" s="99" t="s">
        <v>22</v>
      </c>
      <c r="L8" s="100"/>
      <c r="M8" s="92"/>
      <c r="N8" s="93"/>
    </row>
    <row r="9" spans="1:17" x14ac:dyDescent="0.25">
      <c r="A9" s="75"/>
      <c r="B9" s="87"/>
      <c r="C9" s="5" t="s">
        <v>3</v>
      </c>
      <c r="D9" s="5" t="s">
        <v>4</v>
      </c>
      <c r="E9" s="5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</row>
    <row r="10" spans="1:17" x14ac:dyDescent="0.25">
      <c r="A10" s="2">
        <v>1</v>
      </c>
      <c r="B10" s="27">
        <f>'Соц.-комун. развитие'!B10</f>
        <v>0</v>
      </c>
      <c r="C10" s="19">
        <f>'Физическое развитие'!Q10</f>
        <v>0</v>
      </c>
      <c r="D10" s="19">
        <f>'Физическое развитие'!R10</f>
        <v>0</v>
      </c>
      <c r="E10" s="19">
        <f>'Речевое развитие'!M10</f>
        <v>0</v>
      </c>
      <c r="F10" s="19">
        <f>'Речевое развитие'!N10</f>
        <v>0</v>
      </c>
      <c r="G10" s="19">
        <f>'Познавательное развитие'!AA10</f>
        <v>0</v>
      </c>
      <c r="H10" s="19">
        <f>'Познавательное развитие'!AB10</f>
        <v>0</v>
      </c>
      <c r="I10" s="19">
        <f>'Соц.-комун. развитие'!U10</f>
        <v>0</v>
      </c>
      <c r="J10" s="19">
        <f>'Соц.-комун. развитие'!V10</f>
        <v>0</v>
      </c>
      <c r="K10" s="19">
        <f>'Худож.-эстетич. развитие'!S10</f>
        <v>0</v>
      </c>
      <c r="L10" s="19">
        <f>'Худож.-эстетич. развитие'!T10</f>
        <v>0</v>
      </c>
      <c r="M10" s="20">
        <f>(C10+E10+G10+I10+K10)/5</f>
        <v>0</v>
      </c>
      <c r="N10" s="20">
        <f>(D10+F10+H10+J10+L10)/5</f>
        <v>0</v>
      </c>
    </row>
    <row r="11" spans="1:17" x14ac:dyDescent="0.25">
      <c r="A11" s="2">
        <v>2</v>
      </c>
      <c r="B11" s="27">
        <f>'Соц.-комун. развитие'!B11</f>
        <v>0</v>
      </c>
      <c r="C11" s="19">
        <f>'Физическое развитие'!Q11</f>
        <v>0</v>
      </c>
      <c r="D11" s="19">
        <f>'Физическое развитие'!R11</f>
        <v>0</v>
      </c>
      <c r="E11" s="19">
        <f>'Речевое развитие'!M11</f>
        <v>0</v>
      </c>
      <c r="F11" s="19">
        <f>'Речевое развитие'!N11</f>
        <v>0</v>
      </c>
      <c r="G11" s="19">
        <f>'Познавательное развитие'!AA11</f>
        <v>0</v>
      </c>
      <c r="H11" s="19">
        <f>'Познавательное развитие'!AB11</f>
        <v>0</v>
      </c>
      <c r="I11" s="19">
        <f>'Соц.-комун. развитие'!U11</f>
        <v>0</v>
      </c>
      <c r="J11" s="19">
        <f>'Соц.-комун. развитие'!V11</f>
        <v>0</v>
      </c>
      <c r="K11" s="19">
        <f>'Худож.-эстетич. развитие'!S11</f>
        <v>0</v>
      </c>
      <c r="L11" s="19">
        <f>'Худож.-эстетич. развитие'!T11</f>
        <v>0</v>
      </c>
      <c r="M11" s="20">
        <f t="shared" ref="M11:M39" si="0">(C11+E11+G11+I11+K11)/5</f>
        <v>0</v>
      </c>
      <c r="N11" s="20">
        <f t="shared" ref="N11:N37" si="1">(D11+F11+H11+J11+L11)/5</f>
        <v>0</v>
      </c>
    </row>
    <row r="12" spans="1:17" x14ac:dyDescent="0.25">
      <c r="A12" s="2">
        <v>3</v>
      </c>
      <c r="B12" s="27">
        <f>'Соц.-комун. развитие'!B12</f>
        <v>0</v>
      </c>
      <c r="C12" s="19">
        <f>'Физическое развитие'!Q12</f>
        <v>0</v>
      </c>
      <c r="D12" s="19">
        <f>'Физическое развитие'!R12</f>
        <v>0</v>
      </c>
      <c r="E12" s="19">
        <f>'Речевое развитие'!M12</f>
        <v>0</v>
      </c>
      <c r="F12" s="19">
        <f>'Речевое развитие'!N12</f>
        <v>0</v>
      </c>
      <c r="G12" s="19">
        <f>'Познавательное развитие'!AA12</f>
        <v>0</v>
      </c>
      <c r="H12" s="19">
        <f>'Познавательное развитие'!AB12</f>
        <v>0</v>
      </c>
      <c r="I12" s="19">
        <f>'Соц.-комун. развитие'!U12</f>
        <v>0</v>
      </c>
      <c r="J12" s="19">
        <f>'Соц.-комун. развитие'!V12</f>
        <v>0</v>
      </c>
      <c r="K12" s="19">
        <f>'Худож.-эстетич. развитие'!S12</f>
        <v>0</v>
      </c>
      <c r="L12" s="19">
        <f>'Худож.-эстетич. развитие'!T12</f>
        <v>0</v>
      </c>
      <c r="M12" s="20">
        <f t="shared" si="0"/>
        <v>0</v>
      </c>
      <c r="N12" s="20">
        <f t="shared" si="1"/>
        <v>0</v>
      </c>
    </row>
    <row r="13" spans="1:17" x14ac:dyDescent="0.25">
      <c r="A13" s="2">
        <v>4</v>
      </c>
      <c r="B13" s="27">
        <f>'Соц.-комун. развитие'!B13</f>
        <v>0</v>
      </c>
      <c r="C13" s="19">
        <f>'Физическое развитие'!Q13</f>
        <v>0</v>
      </c>
      <c r="D13" s="19">
        <f>'Физическое развитие'!R13</f>
        <v>0</v>
      </c>
      <c r="E13" s="19">
        <f>'Речевое развитие'!M13</f>
        <v>0</v>
      </c>
      <c r="F13" s="19">
        <f>'Речевое развитие'!N13</f>
        <v>0</v>
      </c>
      <c r="G13" s="19">
        <f>'Познавательное развитие'!AA13</f>
        <v>0</v>
      </c>
      <c r="H13" s="19">
        <f>'Познавательное развитие'!AB13</f>
        <v>0</v>
      </c>
      <c r="I13" s="19">
        <f>'Соц.-комун. развитие'!U13</f>
        <v>0</v>
      </c>
      <c r="J13" s="19">
        <f>'Соц.-комун. развитие'!V13</f>
        <v>0</v>
      </c>
      <c r="K13" s="19">
        <f>'Худож.-эстетич. развитие'!S13</f>
        <v>0</v>
      </c>
      <c r="L13" s="19">
        <f>'Худож.-эстетич. развитие'!T13</f>
        <v>0</v>
      </c>
      <c r="M13" s="20">
        <f t="shared" si="0"/>
        <v>0</v>
      </c>
      <c r="N13" s="20">
        <f t="shared" si="1"/>
        <v>0</v>
      </c>
    </row>
    <row r="14" spans="1:17" x14ac:dyDescent="0.25">
      <c r="A14" s="2">
        <v>5</v>
      </c>
      <c r="B14" s="27">
        <f>'Соц.-комун. развитие'!B14</f>
        <v>0</v>
      </c>
      <c r="C14" s="19">
        <f>'Физическое развитие'!Q14</f>
        <v>0</v>
      </c>
      <c r="D14" s="19">
        <f>'Физическое развитие'!R14</f>
        <v>0</v>
      </c>
      <c r="E14" s="19">
        <f>'Речевое развитие'!M14</f>
        <v>0</v>
      </c>
      <c r="F14" s="19">
        <f>'Речевое развитие'!N14</f>
        <v>0</v>
      </c>
      <c r="G14" s="19">
        <f>'Познавательное развитие'!AA14</f>
        <v>0</v>
      </c>
      <c r="H14" s="19">
        <f>'Познавательное развитие'!AB14</f>
        <v>0</v>
      </c>
      <c r="I14" s="19">
        <f>'Соц.-комун. развитие'!U14</f>
        <v>0</v>
      </c>
      <c r="J14" s="19">
        <f>'Соц.-комун. развитие'!V14</f>
        <v>0</v>
      </c>
      <c r="K14" s="19">
        <f>'Худож.-эстетич. развитие'!S14</f>
        <v>0</v>
      </c>
      <c r="L14" s="19">
        <f>'Худож.-эстетич. развитие'!T14</f>
        <v>0</v>
      </c>
      <c r="M14" s="20">
        <f t="shared" si="0"/>
        <v>0</v>
      </c>
      <c r="N14" s="20">
        <f t="shared" si="1"/>
        <v>0</v>
      </c>
    </row>
    <row r="15" spans="1:17" x14ac:dyDescent="0.25">
      <c r="A15" s="2">
        <v>6</v>
      </c>
      <c r="B15" s="27">
        <f>'Соц.-комун. развитие'!B15</f>
        <v>0</v>
      </c>
      <c r="C15" s="19">
        <f>'Физическое развитие'!Q15</f>
        <v>0</v>
      </c>
      <c r="D15" s="19">
        <f>'Физическое развитие'!R15</f>
        <v>0</v>
      </c>
      <c r="E15" s="19">
        <f>'Речевое развитие'!M15</f>
        <v>0</v>
      </c>
      <c r="F15" s="19">
        <f>'Речевое развитие'!N15</f>
        <v>0</v>
      </c>
      <c r="G15" s="19">
        <f>'Познавательное развитие'!AA15</f>
        <v>0</v>
      </c>
      <c r="H15" s="19">
        <f>'Познавательное развитие'!AB15</f>
        <v>0</v>
      </c>
      <c r="I15" s="19">
        <f>'Соц.-комун. развитие'!U15</f>
        <v>0</v>
      </c>
      <c r="J15" s="19">
        <f>'Соц.-комун. развитие'!V15</f>
        <v>0</v>
      </c>
      <c r="K15" s="19">
        <f>'Худож.-эстетич. развитие'!S15</f>
        <v>0</v>
      </c>
      <c r="L15" s="19">
        <f>'Худож.-эстетич. развитие'!T15</f>
        <v>0</v>
      </c>
      <c r="M15" s="20">
        <f t="shared" si="0"/>
        <v>0</v>
      </c>
      <c r="N15" s="20">
        <f t="shared" si="1"/>
        <v>0</v>
      </c>
    </row>
    <row r="16" spans="1:17" x14ac:dyDescent="0.25">
      <c r="A16" s="2">
        <v>7</v>
      </c>
      <c r="B16" s="27">
        <f>'Соц.-комун. развитие'!B16</f>
        <v>0</v>
      </c>
      <c r="C16" s="19">
        <f>'Физическое развитие'!Q16</f>
        <v>0</v>
      </c>
      <c r="D16" s="19">
        <f>'Физическое развитие'!R16</f>
        <v>0</v>
      </c>
      <c r="E16" s="19">
        <f>'Речевое развитие'!M16</f>
        <v>0</v>
      </c>
      <c r="F16" s="19">
        <f>'Речевое развитие'!N16</f>
        <v>0</v>
      </c>
      <c r="G16" s="19">
        <f>'Познавательное развитие'!AA16</f>
        <v>0</v>
      </c>
      <c r="H16" s="19">
        <f>'Познавательное развитие'!AB16</f>
        <v>0</v>
      </c>
      <c r="I16" s="19">
        <f>'Соц.-комун. развитие'!U16</f>
        <v>0</v>
      </c>
      <c r="J16" s="19">
        <f>'Соц.-комун. развитие'!V16</f>
        <v>0</v>
      </c>
      <c r="K16" s="19">
        <f>'Худож.-эстетич. развитие'!S16</f>
        <v>0</v>
      </c>
      <c r="L16" s="19">
        <f>'Худож.-эстетич. развитие'!T16</f>
        <v>0</v>
      </c>
      <c r="M16" s="20">
        <f t="shared" si="0"/>
        <v>0</v>
      </c>
      <c r="N16" s="20">
        <f t="shared" si="1"/>
        <v>0</v>
      </c>
    </row>
    <row r="17" spans="1:14" x14ac:dyDescent="0.25">
      <c r="A17" s="2">
        <v>8</v>
      </c>
      <c r="B17" s="27">
        <f>'Соц.-комун. развитие'!B17</f>
        <v>0</v>
      </c>
      <c r="C17" s="19">
        <f>'Физическое развитие'!Q17</f>
        <v>0</v>
      </c>
      <c r="D17" s="19">
        <f>'Физическое развитие'!R17</f>
        <v>0</v>
      </c>
      <c r="E17" s="19">
        <f>'Речевое развитие'!M17</f>
        <v>0</v>
      </c>
      <c r="F17" s="19">
        <f>'Речевое развитие'!N17</f>
        <v>0</v>
      </c>
      <c r="G17" s="19">
        <f>'Познавательное развитие'!AA17</f>
        <v>0</v>
      </c>
      <c r="H17" s="19">
        <f>'Познавательное развитие'!AB17</f>
        <v>0</v>
      </c>
      <c r="I17" s="19">
        <f>'Соц.-комун. развитие'!U17</f>
        <v>0</v>
      </c>
      <c r="J17" s="19">
        <f>'Соц.-комун. развитие'!V17</f>
        <v>0</v>
      </c>
      <c r="K17" s="19">
        <f>'Худож.-эстетич. развитие'!S17</f>
        <v>0</v>
      </c>
      <c r="L17" s="19">
        <f>'Худож.-эстетич. развитие'!T17</f>
        <v>0</v>
      </c>
      <c r="M17" s="20">
        <f t="shared" si="0"/>
        <v>0</v>
      </c>
      <c r="N17" s="20">
        <f t="shared" si="1"/>
        <v>0</v>
      </c>
    </row>
    <row r="18" spans="1:14" x14ac:dyDescent="0.25">
      <c r="A18" s="2">
        <v>9</v>
      </c>
      <c r="B18" s="27">
        <f>'Соц.-комун. развитие'!B18</f>
        <v>0</v>
      </c>
      <c r="C18" s="19">
        <f>'Физическое развитие'!Q18</f>
        <v>0</v>
      </c>
      <c r="D18" s="19">
        <f>'Физическое развитие'!R18</f>
        <v>0</v>
      </c>
      <c r="E18" s="19">
        <f>'Речевое развитие'!M18</f>
        <v>0</v>
      </c>
      <c r="F18" s="19">
        <f>'Речевое развитие'!N18</f>
        <v>0</v>
      </c>
      <c r="G18" s="19">
        <f>'Познавательное развитие'!AA18</f>
        <v>0</v>
      </c>
      <c r="H18" s="19">
        <f>'Познавательное развитие'!AB18</f>
        <v>0</v>
      </c>
      <c r="I18" s="19">
        <f>'Соц.-комун. развитие'!U18</f>
        <v>0</v>
      </c>
      <c r="J18" s="19">
        <f>'Соц.-комун. развитие'!V18</f>
        <v>0</v>
      </c>
      <c r="K18" s="19">
        <f>'Худож.-эстетич. развитие'!S18</f>
        <v>0</v>
      </c>
      <c r="L18" s="19">
        <f>'Худож.-эстетич. развитие'!T18</f>
        <v>0</v>
      </c>
      <c r="M18" s="20">
        <f t="shared" si="0"/>
        <v>0</v>
      </c>
      <c r="N18" s="20">
        <f t="shared" si="1"/>
        <v>0</v>
      </c>
    </row>
    <row r="19" spans="1:14" x14ac:dyDescent="0.25">
      <c r="A19" s="2">
        <v>10</v>
      </c>
      <c r="B19" s="27">
        <f>'Соц.-комун. развитие'!B19</f>
        <v>0</v>
      </c>
      <c r="C19" s="19">
        <f>'Физическое развитие'!Q19</f>
        <v>0</v>
      </c>
      <c r="D19" s="19">
        <f>'Физическое развитие'!R19</f>
        <v>0</v>
      </c>
      <c r="E19" s="19">
        <f>'Речевое развитие'!M19</f>
        <v>0</v>
      </c>
      <c r="F19" s="19">
        <f>'Речевое развитие'!N19</f>
        <v>0</v>
      </c>
      <c r="G19" s="19">
        <f>'Познавательное развитие'!AA19</f>
        <v>0</v>
      </c>
      <c r="H19" s="19">
        <f>'Познавательное развитие'!AB19</f>
        <v>0</v>
      </c>
      <c r="I19" s="19">
        <f>'Соц.-комун. развитие'!U19</f>
        <v>0</v>
      </c>
      <c r="J19" s="19">
        <f>'Соц.-комун. развитие'!V19</f>
        <v>0</v>
      </c>
      <c r="K19" s="19">
        <f>'Худож.-эстетич. развитие'!S19</f>
        <v>0</v>
      </c>
      <c r="L19" s="19">
        <f>'Худож.-эстетич. развитие'!T19</f>
        <v>0</v>
      </c>
      <c r="M19" s="20">
        <f t="shared" si="0"/>
        <v>0</v>
      </c>
      <c r="N19" s="20">
        <f t="shared" si="1"/>
        <v>0</v>
      </c>
    </row>
    <row r="20" spans="1:14" x14ac:dyDescent="0.25">
      <c r="A20" s="2">
        <v>11</v>
      </c>
      <c r="B20" s="27">
        <f>'Соц.-комун. развитие'!B20</f>
        <v>0</v>
      </c>
      <c r="C20" s="19">
        <f>'Физическое развитие'!Q20</f>
        <v>0</v>
      </c>
      <c r="D20" s="19">
        <f>'Физическое развитие'!R20</f>
        <v>0</v>
      </c>
      <c r="E20" s="19">
        <f>'Речевое развитие'!M20</f>
        <v>0</v>
      </c>
      <c r="F20" s="19">
        <f>'Речевое развитие'!N20</f>
        <v>0</v>
      </c>
      <c r="G20" s="19">
        <f>'Познавательное развитие'!AA20</f>
        <v>0</v>
      </c>
      <c r="H20" s="19">
        <f>'Познавательное развитие'!AB20</f>
        <v>0</v>
      </c>
      <c r="I20" s="19">
        <f>'Соц.-комун. развитие'!U20</f>
        <v>0</v>
      </c>
      <c r="J20" s="19">
        <f>'Соц.-комун. развитие'!V20</f>
        <v>0</v>
      </c>
      <c r="K20" s="19">
        <f>'Худож.-эстетич. развитие'!S20</f>
        <v>0</v>
      </c>
      <c r="L20" s="19">
        <f>'Худож.-эстетич. развитие'!T20</f>
        <v>0</v>
      </c>
      <c r="M20" s="20">
        <f t="shared" si="0"/>
        <v>0</v>
      </c>
      <c r="N20" s="20">
        <f t="shared" si="1"/>
        <v>0</v>
      </c>
    </row>
    <row r="21" spans="1:14" x14ac:dyDescent="0.25">
      <c r="A21" s="2">
        <v>12</v>
      </c>
      <c r="B21" s="27">
        <f>'Соц.-комун. развитие'!B21</f>
        <v>0</v>
      </c>
      <c r="C21" s="19">
        <f>'Физическое развитие'!Q21</f>
        <v>0</v>
      </c>
      <c r="D21" s="19">
        <f>'Физическое развитие'!R21</f>
        <v>0</v>
      </c>
      <c r="E21" s="19">
        <f>'Речевое развитие'!M21</f>
        <v>0</v>
      </c>
      <c r="F21" s="19">
        <f>'Речевое развитие'!N21</f>
        <v>0</v>
      </c>
      <c r="G21" s="19">
        <f>'Познавательное развитие'!AA21</f>
        <v>0</v>
      </c>
      <c r="H21" s="19">
        <f>'Познавательное развитие'!AB21</f>
        <v>0</v>
      </c>
      <c r="I21" s="19">
        <f>'Соц.-комун. развитие'!U21</f>
        <v>0</v>
      </c>
      <c r="J21" s="19">
        <f>'Соц.-комун. развитие'!V21</f>
        <v>0</v>
      </c>
      <c r="K21" s="19">
        <f>'Худож.-эстетич. развитие'!S21</f>
        <v>0</v>
      </c>
      <c r="L21" s="19">
        <f>'Худож.-эстетич. развитие'!T21</f>
        <v>0</v>
      </c>
      <c r="M21" s="20">
        <f t="shared" si="0"/>
        <v>0</v>
      </c>
      <c r="N21" s="20">
        <f t="shared" si="1"/>
        <v>0</v>
      </c>
    </row>
    <row r="22" spans="1:14" x14ac:dyDescent="0.25">
      <c r="A22" s="2">
        <v>13</v>
      </c>
      <c r="B22" s="27">
        <f>'Соц.-комун. развитие'!B22</f>
        <v>0</v>
      </c>
      <c r="C22" s="19">
        <f>'Физическое развитие'!Q22</f>
        <v>0</v>
      </c>
      <c r="D22" s="19">
        <f>'Физическое развитие'!R22</f>
        <v>0</v>
      </c>
      <c r="E22" s="19">
        <f>'Речевое развитие'!M22</f>
        <v>0</v>
      </c>
      <c r="F22" s="19">
        <f>'Речевое развитие'!N22</f>
        <v>0</v>
      </c>
      <c r="G22" s="19">
        <f>'Познавательное развитие'!AA22</f>
        <v>0</v>
      </c>
      <c r="H22" s="19">
        <f>'Познавательное развитие'!AB22</f>
        <v>0</v>
      </c>
      <c r="I22" s="19">
        <f>'Соц.-комун. развитие'!U22</f>
        <v>0</v>
      </c>
      <c r="J22" s="19">
        <f>'Соц.-комун. развитие'!V22</f>
        <v>0</v>
      </c>
      <c r="K22" s="19">
        <f>'Худож.-эстетич. развитие'!S22</f>
        <v>0</v>
      </c>
      <c r="L22" s="19">
        <f>'Худож.-эстетич. развитие'!T22</f>
        <v>0</v>
      </c>
      <c r="M22" s="20">
        <f t="shared" si="0"/>
        <v>0</v>
      </c>
      <c r="N22" s="20">
        <f t="shared" si="1"/>
        <v>0</v>
      </c>
    </row>
    <row r="23" spans="1:14" x14ac:dyDescent="0.25">
      <c r="A23" s="2">
        <v>14</v>
      </c>
      <c r="B23" s="27">
        <f>'Соц.-комун. развитие'!B23</f>
        <v>0</v>
      </c>
      <c r="C23" s="19">
        <f>'Физическое развитие'!Q23</f>
        <v>0</v>
      </c>
      <c r="D23" s="19">
        <f>'Физическое развитие'!R23</f>
        <v>0</v>
      </c>
      <c r="E23" s="19">
        <f>'Речевое развитие'!M23</f>
        <v>0</v>
      </c>
      <c r="F23" s="19">
        <f>'Речевое развитие'!N23</f>
        <v>0</v>
      </c>
      <c r="G23" s="19">
        <f>'Познавательное развитие'!AA23</f>
        <v>0</v>
      </c>
      <c r="H23" s="19">
        <f>'Познавательное развитие'!AB23</f>
        <v>0</v>
      </c>
      <c r="I23" s="19">
        <f>'Соц.-комун. развитие'!U23</f>
        <v>0</v>
      </c>
      <c r="J23" s="19">
        <f>'Соц.-комун. развитие'!V23</f>
        <v>0</v>
      </c>
      <c r="K23" s="19">
        <f>'Худож.-эстетич. развитие'!S23</f>
        <v>0</v>
      </c>
      <c r="L23" s="19">
        <f>'Худож.-эстетич. развитие'!T23</f>
        <v>0</v>
      </c>
      <c r="M23" s="20">
        <f t="shared" si="0"/>
        <v>0</v>
      </c>
      <c r="N23" s="20">
        <f t="shared" si="1"/>
        <v>0</v>
      </c>
    </row>
    <row r="24" spans="1:14" x14ac:dyDescent="0.25">
      <c r="A24" s="2">
        <v>15</v>
      </c>
      <c r="B24" s="27">
        <f>'Соц.-комун. развитие'!B24</f>
        <v>0</v>
      </c>
      <c r="C24" s="19">
        <f>'Физическое развитие'!Q24</f>
        <v>0</v>
      </c>
      <c r="D24" s="19">
        <f>'Физическое развитие'!R24</f>
        <v>0</v>
      </c>
      <c r="E24" s="19">
        <f>'Речевое развитие'!M24</f>
        <v>0</v>
      </c>
      <c r="F24" s="19">
        <f>'Речевое развитие'!N24</f>
        <v>0</v>
      </c>
      <c r="G24" s="19">
        <f>'Познавательное развитие'!AA24</f>
        <v>0</v>
      </c>
      <c r="H24" s="19">
        <f>'Познавательное развитие'!AB24</f>
        <v>0</v>
      </c>
      <c r="I24" s="19">
        <f>'Соц.-комун. развитие'!U24</f>
        <v>0</v>
      </c>
      <c r="J24" s="19">
        <f>'Соц.-комун. развитие'!V24</f>
        <v>0</v>
      </c>
      <c r="K24" s="19">
        <f>'Худож.-эстетич. развитие'!S24</f>
        <v>0</v>
      </c>
      <c r="L24" s="19">
        <f>'Худож.-эстетич. развитие'!T24</f>
        <v>0</v>
      </c>
      <c r="M24" s="20">
        <f t="shared" si="0"/>
        <v>0</v>
      </c>
      <c r="N24" s="20">
        <f t="shared" si="1"/>
        <v>0</v>
      </c>
    </row>
    <row r="25" spans="1:14" x14ac:dyDescent="0.25">
      <c r="A25" s="2">
        <v>16</v>
      </c>
      <c r="B25" s="27">
        <f>'Соц.-комун. развитие'!B25</f>
        <v>0</v>
      </c>
      <c r="C25" s="19">
        <f>'Физическое развитие'!Q25</f>
        <v>0</v>
      </c>
      <c r="D25" s="19">
        <f>'Физическое развитие'!R25</f>
        <v>0</v>
      </c>
      <c r="E25" s="19">
        <f>'Речевое развитие'!M25</f>
        <v>0</v>
      </c>
      <c r="F25" s="19">
        <f>'Речевое развитие'!N25</f>
        <v>0</v>
      </c>
      <c r="G25" s="19">
        <f>'Познавательное развитие'!AA25</f>
        <v>0</v>
      </c>
      <c r="H25" s="19">
        <f>'Познавательное развитие'!AB25</f>
        <v>0</v>
      </c>
      <c r="I25" s="19">
        <f>'Соц.-комун. развитие'!U25</f>
        <v>0</v>
      </c>
      <c r="J25" s="19">
        <f>'Соц.-комун. развитие'!V25</f>
        <v>0</v>
      </c>
      <c r="K25" s="19">
        <f>'Худож.-эстетич. развитие'!S25</f>
        <v>0</v>
      </c>
      <c r="L25" s="19">
        <f>'Худож.-эстетич. развитие'!T25</f>
        <v>0</v>
      </c>
      <c r="M25" s="20">
        <f t="shared" si="0"/>
        <v>0</v>
      </c>
      <c r="N25" s="20">
        <f t="shared" si="1"/>
        <v>0</v>
      </c>
    </row>
    <row r="26" spans="1:14" x14ac:dyDescent="0.25">
      <c r="A26" s="2">
        <v>17</v>
      </c>
      <c r="B26" s="27">
        <f>'Соц.-комун. развитие'!B26</f>
        <v>0</v>
      </c>
      <c r="C26" s="19">
        <f>'Физическое развитие'!Q26</f>
        <v>0</v>
      </c>
      <c r="D26" s="19">
        <f>'Физическое развитие'!R26</f>
        <v>0</v>
      </c>
      <c r="E26" s="19">
        <f>'Речевое развитие'!M26</f>
        <v>0</v>
      </c>
      <c r="F26" s="19">
        <f>'Речевое развитие'!N26</f>
        <v>0</v>
      </c>
      <c r="G26" s="19">
        <f>'Познавательное развитие'!AA26</f>
        <v>0</v>
      </c>
      <c r="H26" s="19">
        <f>'Познавательное развитие'!AB26</f>
        <v>0</v>
      </c>
      <c r="I26" s="19">
        <f>'Соц.-комун. развитие'!U26</f>
        <v>0</v>
      </c>
      <c r="J26" s="19">
        <f>'Соц.-комун. развитие'!V26</f>
        <v>0</v>
      </c>
      <c r="K26" s="19">
        <f>'Худож.-эстетич. развитие'!S26</f>
        <v>0</v>
      </c>
      <c r="L26" s="19">
        <f>'Худож.-эстетич. развитие'!T26</f>
        <v>0</v>
      </c>
      <c r="M26" s="20">
        <f t="shared" si="0"/>
        <v>0</v>
      </c>
      <c r="N26" s="20">
        <f t="shared" si="1"/>
        <v>0</v>
      </c>
    </row>
    <row r="27" spans="1:14" x14ac:dyDescent="0.25">
      <c r="A27" s="2">
        <v>18</v>
      </c>
      <c r="B27" s="27">
        <f>'Соц.-комун. развитие'!B27</f>
        <v>0</v>
      </c>
      <c r="C27" s="19">
        <f>'Физическое развитие'!Q27</f>
        <v>0</v>
      </c>
      <c r="D27" s="19">
        <f>'Физическое развитие'!R27</f>
        <v>0</v>
      </c>
      <c r="E27" s="19">
        <f>'Речевое развитие'!M27</f>
        <v>0</v>
      </c>
      <c r="F27" s="19">
        <f>'Речевое развитие'!N27</f>
        <v>0</v>
      </c>
      <c r="G27" s="19">
        <f>'Познавательное развитие'!AA27</f>
        <v>0</v>
      </c>
      <c r="H27" s="19">
        <f>'Познавательное развитие'!AB27</f>
        <v>0</v>
      </c>
      <c r="I27" s="19">
        <f>'Соц.-комун. развитие'!U27</f>
        <v>0</v>
      </c>
      <c r="J27" s="19">
        <f>'Соц.-комун. развитие'!V27</f>
        <v>0</v>
      </c>
      <c r="K27" s="19">
        <f>'Худож.-эстетич. развитие'!S27</f>
        <v>0</v>
      </c>
      <c r="L27" s="19">
        <f>'Худож.-эстетич. развитие'!T27</f>
        <v>0</v>
      </c>
      <c r="M27" s="20">
        <f t="shared" si="0"/>
        <v>0</v>
      </c>
      <c r="N27" s="20">
        <f t="shared" si="1"/>
        <v>0</v>
      </c>
    </row>
    <row r="28" spans="1:14" x14ac:dyDescent="0.25">
      <c r="A28" s="2">
        <v>19</v>
      </c>
      <c r="B28" s="27">
        <f>'Соц.-комун. развитие'!B28</f>
        <v>0</v>
      </c>
      <c r="C28" s="19">
        <f>'Физическое развитие'!Q28</f>
        <v>0</v>
      </c>
      <c r="D28" s="19">
        <f>'Физическое развитие'!R28</f>
        <v>0</v>
      </c>
      <c r="E28" s="19">
        <f>'Речевое развитие'!M28</f>
        <v>0</v>
      </c>
      <c r="F28" s="19">
        <f>'Речевое развитие'!N28</f>
        <v>0</v>
      </c>
      <c r="G28" s="19">
        <f>'Познавательное развитие'!AA28</f>
        <v>0</v>
      </c>
      <c r="H28" s="19">
        <f>'Познавательное развитие'!AB28</f>
        <v>0</v>
      </c>
      <c r="I28" s="19">
        <f>'Соц.-комун. развитие'!U28</f>
        <v>0</v>
      </c>
      <c r="J28" s="19">
        <f>'Соц.-комун. развитие'!V28</f>
        <v>0</v>
      </c>
      <c r="K28" s="19">
        <f>'Худож.-эстетич. развитие'!S28</f>
        <v>0</v>
      </c>
      <c r="L28" s="19">
        <f>'Худож.-эстетич. развитие'!T28</f>
        <v>0</v>
      </c>
      <c r="M28" s="20">
        <f t="shared" si="0"/>
        <v>0</v>
      </c>
      <c r="N28" s="20">
        <f t="shared" si="1"/>
        <v>0</v>
      </c>
    </row>
    <row r="29" spans="1:14" x14ac:dyDescent="0.25">
      <c r="A29" s="2">
        <v>20</v>
      </c>
      <c r="B29" s="27">
        <f>'Соц.-комун. развитие'!B29</f>
        <v>0</v>
      </c>
      <c r="C29" s="19">
        <f>'Физическое развитие'!Q29</f>
        <v>0</v>
      </c>
      <c r="D29" s="19">
        <f>'Физическое развитие'!R29</f>
        <v>0</v>
      </c>
      <c r="E29" s="19">
        <f>'Речевое развитие'!M29</f>
        <v>0</v>
      </c>
      <c r="F29" s="19">
        <f>'Речевое развитие'!N29</f>
        <v>0</v>
      </c>
      <c r="G29" s="19">
        <f>'Познавательное развитие'!AA29</f>
        <v>0</v>
      </c>
      <c r="H29" s="19">
        <f>'Познавательное развитие'!AB29</f>
        <v>0</v>
      </c>
      <c r="I29" s="19">
        <f>'Соц.-комун. развитие'!U29</f>
        <v>0</v>
      </c>
      <c r="J29" s="19">
        <f>'Соц.-комун. развитие'!V29</f>
        <v>0</v>
      </c>
      <c r="K29" s="19">
        <f>'Худож.-эстетич. развитие'!S29</f>
        <v>0</v>
      </c>
      <c r="L29" s="19">
        <f>'Худож.-эстетич. развитие'!T29</f>
        <v>0</v>
      </c>
      <c r="M29" s="20">
        <f t="shared" si="0"/>
        <v>0</v>
      </c>
      <c r="N29" s="20">
        <f t="shared" si="1"/>
        <v>0</v>
      </c>
    </row>
    <row r="30" spans="1:14" x14ac:dyDescent="0.25">
      <c r="A30" s="2">
        <v>21</v>
      </c>
      <c r="B30" s="27">
        <f>'Соц.-комун. развитие'!B30</f>
        <v>0</v>
      </c>
      <c r="C30" s="19">
        <f>'Физическое развитие'!Q30</f>
        <v>0</v>
      </c>
      <c r="D30" s="19">
        <f>'Физическое развитие'!R30</f>
        <v>0</v>
      </c>
      <c r="E30" s="19">
        <f>'Речевое развитие'!M30</f>
        <v>0</v>
      </c>
      <c r="F30" s="19">
        <f>'Речевое развитие'!N30</f>
        <v>0</v>
      </c>
      <c r="G30" s="19">
        <f>'Познавательное развитие'!AA30</f>
        <v>0</v>
      </c>
      <c r="H30" s="19">
        <f>'Познавательное развитие'!AB30</f>
        <v>0</v>
      </c>
      <c r="I30" s="19">
        <f>'Соц.-комун. развитие'!U30</f>
        <v>0</v>
      </c>
      <c r="J30" s="19">
        <f>'Соц.-комун. развитие'!V30</f>
        <v>0</v>
      </c>
      <c r="K30" s="19">
        <f>'Худож.-эстетич. развитие'!S30</f>
        <v>0</v>
      </c>
      <c r="L30" s="19">
        <f>'Худож.-эстетич. развитие'!T30</f>
        <v>0</v>
      </c>
      <c r="M30" s="20">
        <f t="shared" si="0"/>
        <v>0</v>
      </c>
      <c r="N30" s="20">
        <f t="shared" si="1"/>
        <v>0</v>
      </c>
    </row>
    <row r="31" spans="1:14" x14ac:dyDescent="0.25">
      <c r="A31" s="2">
        <v>22</v>
      </c>
      <c r="B31" s="27">
        <f>'Соц.-комун. развитие'!B31</f>
        <v>0</v>
      </c>
      <c r="C31" s="19">
        <f>'Физическое развитие'!Q31</f>
        <v>0</v>
      </c>
      <c r="D31" s="19">
        <f>'Физическое развитие'!R31</f>
        <v>0</v>
      </c>
      <c r="E31" s="19">
        <f>'Речевое развитие'!M31</f>
        <v>0</v>
      </c>
      <c r="F31" s="19">
        <f>'Речевое развитие'!N31</f>
        <v>0</v>
      </c>
      <c r="G31" s="19">
        <f>'Познавательное развитие'!AA31</f>
        <v>0</v>
      </c>
      <c r="H31" s="19">
        <f>'Познавательное развитие'!AB31</f>
        <v>0</v>
      </c>
      <c r="I31" s="19">
        <f>'Соц.-комун. развитие'!U31</f>
        <v>0</v>
      </c>
      <c r="J31" s="19">
        <f>'Соц.-комун. развитие'!V31</f>
        <v>0</v>
      </c>
      <c r="K31" s="19">
        <f>'Худож.-эстетич. развитие'!S31</f>
        <v>0</v>
      </c>
      <c r="L31" s="19">
        <f>'Худож.-эстетич. развитие'!T31</f>
        <v>0</v>
      </c>
      <c r="M31" s="20">
        <f t="shared" si="0"/>
        <v>0</v>
      </c>
      <c r="N31" s="20">
        <f t="shared" si="1"/>
        <v>0</v>
      </c>
    </row>
    <row r="32" spans="1:14" x14ac:dyDescent="0.25">
      <c r="A32" s="2">
        <v>23</v>
      </c>
      <c r="B32" s="27">
        <f>'Соц.-комун. развитие'!B32</f>
        <v>0</v>
      </c>
      <c r="C32" s="19">
        <f>'Физическое развитие'!Q32</f>
        <v>0</v>
      </c>
      <c r="D32" s="19">
        <f>'Физическое развитие'!R32</f>
        <v>0</v>
      </c>
      <c r="E32" s="19">
        <f>'Речевое развитие'!M32</f>
        <v>0</v>
      </c>
      <c r="F32" s="19">
        <f>'Речевое развитие'!N32</f>
        <v>0</v>
      </c>
      <c r="G32" s="19">
        <f>'Познавательное развитие'!AA32</f>
        <v>0</v>
      </c>
      <c r="H32" s="19">
        <f>'Познавательное развитие'!AB32</f>
        <v>0</v>
      </c>
      <c r="I32" s="19">
        <f>'Соц.-комун. развитие'!U32</f>
        <v>0</v>
      </c>
      <c r="J32" s="19">
        <f>'Соц.-комун. развитие'!V32</f>
        <v>0</v>
      </c>
      <c r="K32" s="19">
        <f>'Худож.-эстетич. развитие'!S32</f>
        <v>0</v>
      </c>
      <c r="L32" s="19">
        <f>'Худож.-эстетич. развитие'!T32</f>
        <v>0</v>
      </c>
      <c r="M32" s="20">
        <f t="shared" si="0"/>
        <v>0</v>
      </c>
      <c r="N32" s="20">
        <f t="shared" si="1"/>
        <v>0</v>
      </c>
    </row>
    <row r="33" spans="1:14" x14ac:dyDescent="0.25">
      <c r="A33" s="2">
        <v>24</v>
      </c>
      <c r="B33" s="27">
        <f>'Соц.-комун. развитие'!B33</f>
        <v>0</v>
      </c>
      <c r="C33" s="19">
        <f>'Физическое развитие'!Q33</f>
        <v>0</v>
      </c>
      <c r="D33" s="19">
        <f>'Физическое развитие'!R33</f>
        <v>0</v>
      </c>
      <c r="E33" s="19">
        <f>'Речевое развитие'!M33</f>
        <v>0</v>
      </c>
      <c r="F33" s="19">
        <f>'Речевое развитие'!N33</f>
        <v>0</v>
      </c>
      <c r="G33" s="19">
        <f>'Познавательное развитие'!AA33</f>
        <v>0</v>
      </c>
      <c r="H33" s="19">
        <f>'Познавательное развитие'!AB33</f>
        <v>0</v>
      </c>
      <c r="I33" s="19">
        <f>'Соц.-комун. развитие'!U33</f>
        <v>0</v>
      </c>
      <c r="J33" s="19">
        <f>'Соц.-комун. развитие'!V33</f>
        <v>0</v>
      </c>
      <c r="K33" s="19">
        <f>'Худож.-эстетич. развитие'!S33</f>
        <v>0</v>
      </c>
      <c r="L33" s="19">
        <f>'Худож.-эстетич. развитие'!T33</f>
        <v>0</v>
      </c>
      <c r="M33" s="20">
        <f t="shared" si="0"/>
        <v>0</v>
      </c>
      <c r="N33" s="20">
        <f t="shared" si="1"/>
        <v>0</v>
      </c>
    </row>
    <row r="34" spans="1:14" x14ac:dyDescent="0.25">
      <c r="A34" s="2">
        <v>25</v>
      </c>
      <c r="B34" s="27">
        <f>'Соц.-комун. развитие'!B34</f>
        <v>0</v>
      </c>
      <c r="C34" s="19">
        <f>'Физическое развитие'!Q34</f>
        <v>0</v>
      </c>
      <c r="D34" s="19">
        <f>'Физическое развитие'!R34</f>
        <v>0</v>
      </c>
      <c r="E34" s="19">
        <f>'Речевое развитие'!M34</f>
        <v>0</v>
      </c>
      <c r="F34" s="19">
        <f>'Речевое развитие'!N34</f>
        <v>0</v>
      </c>
      <c r="G34" s="19">
        <f>'Познавательное развитие'!AA34</f>
        <v>0</v>
      </c>
      <c r="H34" s="19">
        <f>'Познавательное развитие'!AB34</f>
        <v>0</v>
      </c>
      <c r="I34" s="19">
        <f>'Соц.-комун. развитие'!U34</f>
        <v>0</v>
      </c>
      <c r="J34" s="19">
        <f>'Соц.-комун. развитие'!V34</f>
        <v>0</v>
      </c>
      <c r="K34" s="19">
        <f>'Худож.-эстетич. развитие'!S34</f>
        <v>0</v>
      </c>
      <c r="L34" s="19">
        <f>'Худож.-эстетич. развитие'!T34</f>
        <v>0</v>
      </c>
      <c r="M34" s="20">
        <f t="shared" si="0"/>
        <v>0</v>
      </c>
      <c r="N34" s="20">
        <f t="shared" si="1"/>
        <v>0</v>
      </c>
    </row>
    <row r="35" spans="1:14" x14ac:dyDescent="0.25">
      <c r="A35" s="2">
        <v>26</v>
      </c>
      <c r="B35" s="27">
        <f>'Соц.-комун. развитие'!B35</f>
        <v>0</v>
      </c>
      <c r="C35" s="19">
        <f>'Физическое развитие'!Q35</f>
        <v>0</v>
      </c>
      <c r="D35" s="19">
        <f>'Физическое развитие'!R35</f>
        <v>0</v>
      </c>
      <c r="E35" s="19">
        <f>'Речевое развитие'!M35</f>
        <v>0</v>
      </c>
      <c r="F35" s="19">
        <f>'Речевое развитие'!N35</f>
        <v>0</v>
      </c>
      <c r="G35" s="19">
        <f>'Познавательное развитие'!AA35</f>
        <v>0</v>
      </c>
      <c r="H35" s="19">
        <f>'Познавательное развитие'!AB35</f>
        <v>0</v>
      </c>
      <c r="I35" s="19">
        <f>'Соц.-комун. развитие'!U35</f>
        <v>0</v>
      </c>
      <c r="J35" s="19">
        <f>'Соц.-комун. развитие'!V35</f>
        <v>0</v>
      </c>
      <c r="K35" s="19">
        <f>'Худож.-эстетич. развитие'!S35</f>
        <v>0</v>
      </c>
      <c r="L35" s="19">
        <f>'Худож.-эстетич. развитие'!T35</f>
        <v>0</v>
      </c>
      <c r="M35" s="20">
        <f t="shared" si="0"/>
        <v>0</v>
      </c>
      <c r="N35" s="20">
        <f t="shared" si="1"/>
        <v>0</v>
      </c>
    </row>
    <row r="36" spans="1:14" x14ac:dyDescent="0.25">
      <c r="A36" s="2">
        <v>27</v>
      </c>
      <c r="B36" s="27">
        <f>'Соц.-комун. развитие'!B36</f>
        <v>0</v>
      </c>
      <c r="C36" s="19">
        <f>'Физическое развитие'!Q36</f>
        <v>0</v>
      </c>
      <c r="D36" s="19">
        <f>'Физическое развитие'!R36</f>
        <v>0</v>
      </c>
      <c r="E36" s="19">
        <f>'Речевое развитие'!M36</f>
        <v>0</v>
      </c>
      <c r="F36" s="19">
        <f>'Речевое развитие'!N36</f>
        <v>0</v>
      </c>
      <c r="G36" s="19">
        <f>'Познавательное развитие'!AA36</f>
        <v>0</v>
      </c>
      <c r="H36" s="19">
        <f>'Познавательное развитие'!AB36</f>
        <v>0</v>
      </c>
      <c r="I36" s="19">
        <f>'Соц.-комун. развитие'!U36</f>
        <v>0</v>
      </c>
      <c r="J36" s="19">
        <f>'Соц.-комун. развитие'!V36</f>
        <v>0</v>
      </c>
      <c r="K36" s="19">
        <f>'Худож.-эстетич. развитие'!S36</f>
        <v>0</v>
      </c>
      <c r="L36" s="19">
        <f>'Худож.-эстетич. развитие'!T36</f>
        <v>0</v>
      </c>
      <c r="M36" s="20">
        <f t="shared" si="0"/>
        <v>0</v>
      </c>
      <c r="N36" s="20">
        <f t="shared" si="1"/>
        <v>0</v>
      </c>
    </row>
    <row r="37" spans="1:14" x14ac:dyDescent="0.25">
      <c r="A37" s="2">
        <v>28</v>
      </c>
      <c r="B37" s="27">
        <f>'Соц.-комун. развитие'!B37</f>
        <v>0</v>
      </c>
      <c r="C37" s="19">
        <f>'Физическое развитие'!Q37</f>
        <v>0</v>
      </c>
      <c r="D37" s="19">
        <f>'Физическое развитие'!R37</f>
        <v>0</v>
      </c>
      <c r="E37" s="19">
        <f>'Речевое развитие'!M37</f>
        <v>0</v>
      </c>
      <c r="F37" s="19">
        <f>'Речевое развитие'!N37</f>
        <v>0</v>
      </c>
      <c r="G37" s="19">
        <f>'Познавательное развитие'!AA37</f>
        <v>0</v>
      </c>
      <c r="H37" s="19">
        <f>'Познавательное развитие'!AB37</f>
        <v>0</v>
      </c>
      <c r="I37" s="19">
        <f>'Соц.-комун. развитие'!U37</f>
        <v>0</v>
      </c>
      <c r="J37" s="19">
        <f>'Соц.-комун. развитие'!V37</f>
        <v>0</v>
      </c>
      <c r="K37" s="19">
        <f>'Худож.-эстетич. развитие'!S37</f>
        <v>0</v>
      </c>
      <c r="L37" s="19">
        <f>'Худож.-эстетич. развитие'!T37</f>
        <v>0</v>
      </c>
      <c r="M37" s="20">
        <f t="shared" si="0"/>
        <v>0</v>
      </c>
      <c r="N37" s="20">
        <f t="shared" si="1"/>
        <v>0</v>
      </c>
    </row>
    <row r="38" spans="1:14" x14ac:dyDescent="0.25">
      <c r="A38" s="2">
        <v>29</v>
      </c>
      <c r="B38" s="27">
        <f>'Соц.-комун. развитие'!B38</f>
        <v>0</v>
      </c>
      <c r="C38" s="19">
        <f>'Физическое развитие'!Q38</f>
        <v>0</v>
      </c>
      <c r="D38" s="19">
        <f>'Физическое развитие'!R38</f>
        <v>0</v>
      </c>
      <c r="E38" s="19">
        <f>'Речевое развитие'!M38</f>
        <v>0</v>
      </c>
      <c r="F38" s="19">
        <f>'Речевое развитие'!N38</f>
        <v>0</v>
      </c>
      <c r="G38" s="19">
        <f>'Познавательное развитие'!AA38</f>
        <v>0</v>
      </c>
      <c r="H38" s="19">
        <f>'Познавательное развитие'!AB38</f>
        <v>0</v>
      </c>
      <c r="I38" s="19">
        <f>'Соц.-комун. развитие'!U38</f>
        <v>0</v>
      </c>
      <c r="J38" s="19">
        <f>'Соц.-комун. развитие'!V38</f>
        <v>0</v>
      </c>
      <c r="K38" s="19">
        <f>'Худож.-эстетич. развитие'!S38</f>
        <v>0</v>
      </c>
      <c r="L38" s="19">
        <f>'Худож.-эстетич. развитие'!T38</f>
        <v>0</v>
      </c>
      <c r="M38" s="20">
        <f t="shared" si="0"/>
        <v>0</v>
      </c>
      <c r="N38" s="20">
        <f>(D38+F38+H38+J38+L38)/5</f>
        <v>0</v>
      </c>
    </row>
    <row r="39" spans="1:14" x14ac:dyDescent="0.25">
      <c r="A39" s="2">
        <v>30</v>
      </c>
      <c r="B39" s="27">
        <f>'Соц.-комун. развитие'!B39</f>
        <v>0</v>
      </c>
      <c r="C39" s="19">
        <f>'Физическое развитие'!Q39</f>
        <v>0</v>
      </c>
      <c r="D39" s="19">
        <f>'Физическое развитие'!R39</f>
        <v>0</v>
      </c>
      <c r="E39" s="19">
        <f>'Речевое развитие'!M39</f>
        <v>0</v>
      </c>
      <c r="F39" s="19">
        <f>'Речевое развитие'!N39</f>
        <v>0</v>
      </c>
      <c r="G39" s="19">
        <f>'Познавательное развитие'!AA39</f>
        <v>0</v>
      </c>
      <c r="H39" s="19">
        <f>'Познавательное развитие'!AB39</f>
        <v>0</v>
      </c>
      <c r="I39" s="19">
        <f>'Соц.-комун. развитие'!U39</f>
        <v>0</v>
      </c>
      <c r="J39" s="19">
        <f>'Соц.-комун. развитие'!V39</f>
        <v>0</v>
      </c>
      <c r="K39" s="19">
        <f>'Худож.-эстетич. развитие'!S39</f>
        <v>0</v>
      </c>
      <c r="L39" s="19">
        <f>'Худож.-эстетич. развитие'!T39</f>
        <v>0</v>
      </c>
      <c r="M39" s="20">
        <f t="shared" si="0"/>
        <v>0</v>
      </c>
      <c r="N39" s="20">
        <f>(D39+F39+H39+J39+L39)/5</f>
        <v>0</v>
      </c>
    </row>
    <row r="40" spans="1:14" x14ac:dyDescent="0.25">
      <c r="A40" s="34"/>
      <c r="B40" s="35" t="s">
        <v>2</v>
      </c>
      <c r="C40" s="36" t="e">
        <f>SUM(C10:C39)/COUNTIF(C10:C39,"&gt;0")</f>
        <v>#DIV/0!</v>
      </c>
      <c r="D40" s="36" t="e">
        <f t="shared" ref="D40:N40" si="2">SUM(D10:D39)/COUNTIF(D10:D39,"&gt;0")</f>
        <v>#DIV/0!</v>
      </c>
      <c r="E40" s="36" t="e">
        <f t="shared" si="2"/>
        <v>#DIV/0!</v>
      </c>
      <c r="F40" s="36" t="e">
        <f t="shared" si="2"/>
        <v>#DIV/0!</v>
      </c>
      <c r="G40" s="36" t="e">
        <f t="shared" si="2"/>
        <v>#DIV/0!</v>
      </c>
      <c r="H40" s="36" t="e">
        <f t="shared" si="2"/>
        <v>#DIV/0!</v>
      </c>
      <c r="I40" s="36" t="e">
        <f t="shared" si="2"/>
        <v>#DIV/0!</v>
      </c>
      <c r="J40" s="36" t="e">
        <f t="shared" si="2"/>
        <v>#DIV/0!</v>
      </c>
      <c r="K40" s="36" t="e">
        <f t="shared" si="2"/>
        <v>#DIV/0!</v>
      </c>
      <c r="L40" s="36" t="e">
        <f t="shared" si="2"/>
        <v>#DIV/0!</v>
      </c>
      <c r="M40" s="36" t="e">
        <f t="shared" si="2"/>
        <v>#DIV/0!</v>
      </c>
      <c r="N40" s="36" t="e">
        <f t="shared" si="2"/>
        <v>#DIV/0!</v>
      </c>
    </row>
    <row r="41" spans="1:14" x14ac:dyDescent="0.25">
      <c r="A41" s="68" t="s">
        <v>7</v>
      </c>
      <c r="B41" s="69"/>
      <c r="C41" s="46">
        <f>'Физическое развитие'!O42</f>
        <v>0</v>
      </c>
      <c r="D41" s="46">
        <f>'Физическое развитие'!P42</f>
        <v>0</v>
      </c>
      <c r="E41" s="26">
        <f>'Речевое развитие'!K42</f>
        <v>0</v>
      </c>
      <c r="F41" s="26">
        <f>'Речевое развитие'!L42</f>
        <v>0</v>
      </c>
      <c r="G41" s="46">
        <f>'Познавательное развитие'!Y42</f>
        <v>0</v>
      </c>
      <c r="H41" s="46">
        <f>'Познавательное развитие'!Z42</f>
        <v>0</v>
      </c>
      <c r="I41" s="26">
        <f>'Соц.-комун. развитие'!S42</f>
        <v>0</v>
      </c>
      <c r="J41" s="26">
        <f>'Соц.-комун. развитие'!T42</f>
        <v>0</v>
      </c>
      <c r="K41" s="46">
        <f>'Худож.-эстетич. развитие'!Q42</f>
        <v>0</v>
      </c>
      <c r="L41" s="46">
        <f>'Худож.-эстетич. развитие'!R42</f>
        <v>0</v>
      </c>
      <c r="M41" s="26">
        <f t="shared" ref="M41:N41" si="3">COUNTIF(M10:M39, "&gt;=76")</f>
        <v>0</v>
      </c>
      <c r="N41" s="26">
        <f t="shared" si="3"/>
        <v>0</v>
      </c>
    </row>
    <row r="42" spans="1:14" x14ac:dyDescent="0.25">
      <c r="A42" s="68" t="s">
        <v>8</v>
      </c>
      <c r="B42" s="69"/>
      <c r="C42" s="46">
        <f>'Физическое развитие'!O43</f>
        <v>0</v>
      </c>
      <c r="D42" s="46">
        <f>'Физическое развитие'!P43</f>
        <v>0</v>
      </c>
      <c r="E42" s="26">
        <f>'Речевое развитие'!K43</f>
        <v>0</v>
      </c>
      <c r="F42" s="26">
        <f>'Речевое развитие'!L43</f>
        <v>0</v>
      </c>
      <c r="G42" s="46">
        <f>'Познавательное развитие'!Y43</f>
        <v>0</v>
      </c>
      <c r="H42" s="46">
        <f>'Познавательное развитие'!Z43</f>
        <v>0</v>
      </c>
      <c r="I42" s="26">
        <f>'Соц.-комун. развитие'!S43</f>
        <v>0</v>
      </c>
      <c r="J42" s="26">
        <f>'Соц.-комун. развитие'!T43</f>
        <v>0</v>
      </c>
      <c r="K42" s="46">
        <f>'Худож.-эстетич. развитие'!Q43</f>
        <v>0</v>
      </c>
      <c r="L42" s="46">
        <f>'Худож.-эстетич. развитие'!R43</f>
        <v>0</v>
      </c>
      <c r="M42" s="26">
        <f t="shared" ref="M42:N42" si="4">COUNTIFS(M10:M39,"&gt;44",M10:M39,"&lt;76")</f>
        <v>0</v>
      </c>
      <c r="N42" s="26">
        <f t="shared" si="4"/>
        <v>0</v>
      </c>
    </row>
    <row r="43" spans="1:14" x14ac:dyDescent="0.25">
      <c r="A43" s="68" t="s">
        <v>9</v>
      </c>
      <c r="B43" s="69"/>
      <c r="C43" s="46">
        <f>'Физическое развитие'!O44</f>
        <v>0</v>
      </c>
      <c r="D43" s="46">
        <f>'Физическое развитие'!P44</f>
        <v>0</v>
      </c>
      <c r="E43" s="26">
        <f>'Речевое развитие'!K44</f>
        <v>0</v>
      </c>
      <c r="F43" s="26">
        <f>'Речевое развитие'!L44</f>
        <v>0</v>
      </c>
      <c r="G43" s="46">
        <f>'Познавательное развитие'!Y44</f>
        <v>0</v>
      </c>
      <c r="H43" s="46">
        <f>'Познавательное развитие'!Z44</f>
        <v>0</v>
      </c>
      <c r="I43" s="26">
        <f>'Соц.-комун. развитие'!S44</f>
        <v>0</v>
      </c>
      <c r="J43" s="26">
        <f>'Соц.-комун. развитие'!T44</f>
        <v>0</v>
      </c>
      <c r="K43" s="46">
        <f>'Худож.-эстетич. развитие'!Q44</f>
        <v>0</v>
      </c>
      <c r="L43" s="46">
        <f>'Худож.-эстетич. развитие'!R44</f>
        <v>0</v>
      </c>
      <c r="M43" s="26">
        <f t="shared" ref="M43:N43" si="5">COUNTIFS(M10:M39,"&lt;=44",M10:M39,"&gt;0")</f>
        <v>0</v>
      </c>
      <c r="N43" s="26">
        <f t="shared" si="5"/>
        <v>0</v>
      </c>
    </row>
  </sheetData>
  <sheetProtection sheet="1" selectLockedCells="1"/>
  <mergeCells count="14">
    <mergeCell ref="B2:M3"/>
    <mergeCell ref="C6:L6"/>
    <mergeCell ref="C7:L7"/>
    <mergeCell ref="C8:D8"/>
    <mergeCell ref="E8:F8"/>
    <mergeCell ref="G8:H8"/>
    <mergeCell ref="I8:J8"/>
    <mergeCell ref="K8:L8"/>
    <mergeCell ref="A42:B42"/>
    <mergeCell ref="A43:B43"/>
    <mergeCell ref="A6:A9"/>
    <mergeCell ref="B6:B9"/>
    <mergeCell ref="M6:N8"/>
    <mergeCell ref="A41:B41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43:S64"/>
  <sheetViews>
    <sheetView topLeftCell="A52" zoomScale="80" zoomScaleNormal="80" workbookViewId="0">
      <selection activeCell="O64" sqref="O64"/>
    </sheetView>
  </sheetViews>
  <sheetFormatPr defaultRowHeight="15" x14ac:dyDescent="0.25"/>
  <sheetData>
    <row r="43" spans="12:19" x14ac:dyDescent="0.25">
      <c r="L43" s="101" t="s">
        <v>26</v>
      </c>
      <c r="M43" s="101"/>
      <c r="N43" s="101"/>
      <c r="O43" s="101"/>
      <c r="P43" s="101"/>
      <c r="Q43" s="101"/>
      <c r="R43" s="101"/>
      <c r="S43" s="101"/>
    </row>
    <row r="64" spans="2:10" x14ac:dyDescent="0.25">
      <c r="B64" s="101" t="s">
        <v>25</v>
      </c>
      <c r="C64" s="102"/>
      <c r="D64" s="102"/>
      <c r="E64" s="102"/>
      <c r="F64" s="102"/>
      <c r="G64" s="102"/>
      <c r="H64" s="102"/>
      <c r="I64" s="102"/>
      <c r="J64" s="102"/>
    </row>
  </sheetData>
  <sheetProtection sheet="1" objects="1" scenarios="1"/>
  <mergeCells count="2">
    <mergeCell ref="L43:S43"/>
    <mergeCell ref="B64:J6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СТАРТ</vt:lpstr>
      <vt:lpstr>Соц.-комун. развитие</vt:lpstr>
      <vt:lpstr>Познавательное развитие</vt:lpstr>
      <vt:lpstr>Речевое развитие</vt:lpstr>
      <vt:lpstr>Худож.-эстетич. развитие</vt:lpstr>
      <vt:lpstr>Физическое развитие</vt:lpstr>
      <vt:lpstr>ИТОГОВЫЙ ЛИСТ</vt:lpstr>
      <vt:lpstr>Диаграммы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2022-05-18T08:58:46Z</dcterms:created>
  <dcterms:modified xsi:type="dcterms:W3CDTF">2024-10-29T09:55:54Z</dcterms:modified>
</cp:coreProperties>
</file>