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\"/>
    </mc:Choice>
  </mc:AlternateContent>
  <xr:revisionPtr revIDLastSave="0" documentId="13_ncr:1_{1B95D262-E153-44E0-88EB-DF783CACD8AB}" xr6:coauthVersionLast="45" xr6:coauthVersionMax="45" xr10:uidLastSave="{00000000-0000-0000-0000-000000000000}"/>
  <bookViews>
    <workbookView xWindow="-120" yWindow="-120" windowWidth="20730" windowHeight="11160" tabRatio="819" firstSheet="2" activeTab="7" xr2:uid="{00000000-000D-0000-FFFF-FFFF00000000}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definedNames>
    <definedName name="_xlnm.Print_Area" localSheetId="0">СТАРТ!$A$1:$W$37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7" l="1"/>
  <c r="C33" i="7"/>
  <c r="D33" i="7"/>
  <c r="E33" i="7"/>
  <c r="F33" i="7"/>
  <c r="G33" i="7"/>
  <c r="H33" i="7"/>
  <c r="I33" i="7"/>
  <c r="J33" i="7"/>
  <c r="K33" i="7"/>
  <c r="L33" i="7"/>
  <c r="M33" i="7"/>
  <c r="N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6" i="2"/>
  <c r="P36" i="2"/>
  <c r="Q36" i="2"/>
  <c r="R36" i="2"/>
  <c r="O37" i="2"/>
  <c r="P37" i="2"/>
  <c r="Q37" i="2"/>
  <c r="R37" i="2"/>
  <c r="O38" i="2"/>
  <c r="P38" i="2"/>
  <c r="Q38" i="2"/>
  <c r="R38" i="2"/>
  <c r="O39" i="2"/>
  <c r="P39" i="2"/>
  <c r="Q39" i="2"/>
  <c r="R39" i="2"/>
  <c r="B36" i="2"/>
  <c r="B37" i="2"/>
  <c r="B38" i="2"/>
  <c r="Q35" i="6"/>
  <c r="R35" i="6"/>
  <c r="S35" i="6"/>
  <c r="T35" i="6"/>
  <c r="Q36" i="6"/>
  <c r="R36" i="6"/>
  <c r="S36" i="6"/>
  <c r="T36" i="6"/>
  <c r="Q37" i="6"/>
  <c r="R37" i="6"/>
  <c r="S37" i="6"/>
  <c r="T37" i="6"/>
  <c r="B35" i="6"/>
  <c r="B36" i="6"/>
  <c r="B37" i="6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B34" i="3"/>
  <c r="B35" i="3"/>
  <c r="B36" i="3"/>
  <c r="S33" i="4"/>
  <c r="T33" i="4"/>
  <c r="U33" i="4"/>
  <c r="V33" i="4"/>
  <c r="S34" i="4"/>
  <c r="T34" i="4"/>
  <c r="U34" i="4"/>
  <c r="V34" i="4"/>
  <c r="S35" i="4"/>
  <c r="T35" i="4"/>
  <c r="U35" i="4"/>
  <c r="V35" i="4"/>
  <c r="S36" i="4"/>
  <c r="T36" i="4"/>
  <c r="U36" i="4"/>
  <c r="V36" i="4"/>
  <c r="B32" i="4"/>
  <c r="B33" i="4"/>
  <c r="B34" i="4"/>
  <c r="B35" i="4"/>
  <c r="B36" i="4"/>
  <c r="O35" i="5"/>
  <c r="P35" i="5"/>
  <c r="Q35" i="5"/>
  <c r="R35" i="5"/>
  <c r="O36" i="5"/>
  <c r="P36" i="5"/>
  <c r="Q36" i="5"/>
  <c r="R36" i="5"/>
  <c r="O37" i="5"/>
  <c r="P37" i="5"/>
  <c r="Q37" i="5"/>
  <c r="R37" i="5"/>
  <c r="P11" i="2" l="1"/>
  <c r="O11" i="2"/>
  <c r="R10" i="6"/>
  <c r="Q10" i="6"/>
  <c r="L10" i="3"/>
  <c r="K10" i="3"/>
  <c r="M10" i="3" s="1"/>
  <c r="T10" i="4"/>
  <c r="S10" i="4"/>
  <c r="P12" i="5"/>
  <c r="O12" i="5"/>
  <c r="S11" i="4" l="1"/>
  <c r="T11" i="4"/>
  <c r="S12" i="4"/>
  <c r="U12" i="4" s="1"/>
  <c r="T12" i="4"/>
  <c r="V12" i="4" s="1"/>
  <c r="S13" i="4"/>
  <c r="U13" i="4" s="1"/>
  <c r="T13" i="4"/>
  <c r="V13" i="4"/>
  <c r="S14" i="4"/>
  <c r="U14" i="4" s="1"/>
  <c r="T14" i="4"/>
  <c r="V14" i="4" s="1"/>
  <c r="S15" i="4"/>
  <c r="U15" i="4" s="1"/>
  <c r="T15" i="4"/>
  <c r="V15" i="4" s="1"/>
  <c r="S16" i="4"/>
  <c r="U16" i="4" s="1"/>
  <c r="T16" i="4"/>
  <c r="V16" i="4" s="1"/>
  <c r="S17" i="4"/>
  <c r="U17" i="4" s="1"/>
  <c r="T17" i="4"/>
  <c r="V17" i="4" s="1"/>
  <c r="S18" i="4"/>
  <c r="U18" i="4" s="1"/>
  <c r="T18" i="4"/>
  <c r="V18" i="4" s="1"/>
  <c r="S19" i="4"/>
  <c r="U19" i="4" s="1"/>
  <c r="T19" i="4"/>
  <c r="V19" i="4" s="1"/>
  <c r="S20" i="4"/>
  <c r="U20" i="4" s="1"/>
  <c r="T20" i="4"/>
  <c r="V20" i="4" s="1"/>
  <c r="S21" i="4"/>
  <c r="T21" i="4"/>
  <c r="U21" i="4"/>
  <c r="V21" i="4"/>
  <c r="S22" i="4"/>
  <c r="U22" i="4" s="1"/>
  <c r="T22" i="4"/>
  <c r="V22" i="4" s="1"/>
  <c r="S23" i="4"/>
  <c r="T23" i="4"/>
  <c r="U23" i="4"/>
  <c r="V23" i="4"/>
  <c r="S24" i="4"/>
  <c r="T24" i="4"/>
  <c r="U24" i="4"/>
  <c r="V24" i="4"/>
  <c r="S25" i="4"/>
  <c r="U25" i="4" s="1"/>
  <c r="T25" i="4"/>
  <c r="V25" i="4" s="1"/>
  <c r="S26" i="4"/>
  <c r="T26" i="4"/>
  <c r="U26" i="4"/>
  <c r="V26" i="4"/>
  <c r="S27" i="4"/>
  <c r="T27" i="4"/>
  <c r="U27" i="4"/>
  <c r="V27" i="4"/>
  <c r="S28" i="4"/>
  <c r="T28" i="4"/>
  <c r="U28" i="4"/>
  <c r="V28" i="4"/>
  <c r="S29" i="4"/>
  <c r="U29" i="4" s="1"/>
  <c r="T29" i="4"/>
  <c r="V29" i="4" s="1"/>
  <c r="S30" i="4"/>
  <c r="T30" i="4"/>
  <c r="U30" i="4"/>
  <c r="V30" i="4"/>
  <c r="S31" i="4"/>
  <c r="U31" i="4" s="1"/>
  <c r="T31" i="4"/>
  <c r="V31" i="4" s="1"/>
  <c r="S32" i="4"/>
  <c r="U32" i="4" s="1"/>
  <c r="T32" i="4"/>
  <c r="V32" i="4" s="1"/>
  <c r="S37" i="4"/>
  <c r="U37" i="4" s="1"/>
  <c r="T37" i="4"/>
  <c r="V37" i="4" s="1"/>
  <c r="S38" i="4"/>
  <c r="T38" i="4"/>
  <c r="S39" i="4"/>
  <c r="T39" i="4"/>
  <c r="V39" i="4" s="1"/>
  <c r="U39" i="4"/>
  <c r="U10" i="4"/>
  <c r="V10" i="4"/>
  <c r="P41" i="5"/>
  <c r="R41" i="5" s="1"/>
  <c r="O13" i="5"/>
  <c r="Q13" i="5" s="1"/>
  <c r="P13" i="5"/>
  <c r="R13" i="5" s="1"/>
  <c r="O14" i="5"/>
  <c r="Q14" i="5" s="1"/>
  <c r="P14" i="5"/>
  <c r="R14" i="5" s="1"/>
  <c r="O15" i="5"/>
  <c r="Q15" i="5" s="1"/>
  <c r="P15" i="5"/>
  <c r="R15" i="5" s="1"/>
  <c r="O16" i="5"/>
  <c r="Q16" i="5" s="1"/>
  <c r="P16" i="5"/>
  <c r="R16" i="5" s="1"/>
  <c r="O17" i="5"/>
  <c r="Q17" i="5" s="1"/>
  <c r="P17" i="5"/>
  <c r="R17" i="5" s="1"/>
  <c r="O18" i="5"/>
  <c r="Q18" i="5" s="1"/>
  <c r="P18" i="5"/>
  <c r="R18" i="5"/>
  <c r="O19" i="5"/>
  <c r="Q19" i="5" s="1"/>
  <c r="P19" i="5"/>
  <c r="R19" i="5" s="1"/>
  <c r="O20" i="5"/>
  <c r="Q20" i="5" s="1"/>
  <c r="P20" i="5"/>
  <c r="R20" i="5" s="1"/>
  <c r="O21" i="5"/>
  <c r="Q21" i="5" s="1"/>
  <c r="P21" i="5"/>
  <c r="R21" i="5" s="1"/>
  <c r="O22" i="5"/>
  <c r="P22" i="5"/>
  <c r="Q22" i="5"/>
  <c r="R22" i="5"/>
  <c r="O23" i="5"/>
  <c r="P23" i="5"/>
  <c r="Q23" i="5"/>
  <c r="R23" i="5"/>
  <c r="O24" i="5"/>
  <c r="Q24" i="5" s="1"/>
  <c r="P24" i="5"/>
  <c r="R24" i="5" s="1"/>
  <c r="O25" i="5"/>
  <c r="Q25" i="5" s="1"/>
  <c r="P25" i="5"/>
  <c r="R25" i="5"/>
  <c r="O26" i="5"/>
  <c r="P26" i="5"/>
  <c r="Q26" i="5"/>
  <c r="R26" i="5"/>
  <c r="O27" i="5"/>
  <c r="P27" i="5"/>
  <c r="Q27" i="5"/>
  <c r="R27" i="5"/>
  <c r="O28" i="5"/>
  <c r="P28" i="5"/>
  <c r="Q28" i="5"/>
  <c r="R28" i="5"/>
  <c r="O29" i="5"/>
  <c r="P29" i="5"/>
  <c r="Q29" i="5"/>
  <c r="R29" i="5"/>
  <c r="O30" i="5"/>
  <c r="P30" i="5"/>
  <c r="Q30" i="5"/>
  <c r="R30" i="5"/>
  <c r="O31" i="5"/>
  <c r="P31" i="5"/>
  <c r="Q31" i="5"/>
  <c r="R31" i="5"/>
  <c r="O32" i="5"/>
  <c r="P32" i="5"/>
  <c r="Q32" i="5"/>
  <c r="R32" i="5"/>
  <c r="O33" i="5"/>
  <c r="P33" i="5"/>
  <c r="Q33" i="5"/>
  <c r="R33" i="5"/>
  <c r="O34" i="5"/>
  <c r="P34" i="5"/>
  <c r="Q34" i="5"/>
  <c r="R34" i="5"/>
  <c r="O38" i="5"/>
  <c r="P38" i="5"/>
  <c r="Q38" i="5"/>
  <c r="R38" i="5"/>
  <c r="O39" i="5"/>
  <c r="P39" i="5"/>
  <c r="Q39" i="5"/>
  <c r="R39" i="5"/>
  <c r="O40" i="5"/>
  <c r="P40" i="5"/>
  <c r="Q40" i="5"/>
  <c r="R40" i="5"/>
  <c r="O41" i="5"/>
  <c r="Q41" i="5"/>
  <c r="T43" i="4" l="1"/>
  <c r="H42" i="7" s="1"/>
  <c r="T42" i="4"/>
  <c r="H41" i="7" s="1"/>
  <c r="T44" i="4"/>
  <c r="H43" i="7" s="1"/>
  <c r="V11" i="4"/>
  <c r="U11" i="4"/>
  <c r="S43" i="4"/>
  <c r="G42" i="7" s="1"/>
  <c r="S42" i="4"/>
  <c r="G41" i="7" s="1"/>
  <c r="S44" i="4"/>
  <c r="G43" i="7" s="1"/>
  <c r="O46" i="5"/>
  <c r="I43" i="7" s="1"/>
  <c r="O45" i="5"/>
  <c r="I42" i="7" s="1"/>
  <c r="P44" i="5"/>
  <c r="J41" i="7" s="1"/>
  <c r="O44" i="5"/>
  <c r="I41" i="7" s="1"/>
  <c r="P46" i="5"/>
  <c r="J43" i="7" s="1"/>
  <c r="P45" i="5"/>
  <c r="J42" i="7" s="1"/>
  <c r="V38" i="4"/>
  <c r="U38" i="4"/>
  <c r="B11" i="2"/>
  <c r="B11" i="7" l="1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6" i="7"/>
  <c r="B37" i="7"/>
  <c r="B38" i="7"/>
  <c r="B39" i="7"/>
  <c r="B10" i="7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9" i="2"/>
  <c r="B40" i="2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8" i="6"/>
  <c r="B39" i="6"/>
  <c r="B10" i="6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7" i="3"/>
  <c r="B38" i="3"/>
  <c r="B39" i="3"/>
  <c r="B10" i="3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7" i="4"/>
  <c r="B38" i="4"/>
  <c r="B39" i="4"/>
  <c r="B10" i="4"/>
  <c r="B2" i="2" l="1"/>
  <c r="B2" i="6"/>
  <c r="B2" i="3"/>
  <c r="B2" i="4"/>
  <c r="B2" i="5"/>
  <c r="B2" i="7" s="1"/>
  <c r="B4" i="5"/>
  <c r="B4" i="7" s="1"/>
  <c r="R11" i="6" l="1"/>
  <c r="R12" i="6"/>
  <c r="T12" i="6" s="1"/>
  <c r="R13" i="6"/>
  <c r="T13" i="6" s="1"/>
  <c r="R14" i="6"/>
  <c r="T14" i="6" s="1"/>
  <c r="R15" i="6"/>
  <c r="T15" i="6" s="1"/>
  <c r="R16" i="6"/>
  <c r="T16" i="6" s="1"/>
  <c r="R17" i="6"/>
  <c r="T17" i="6" s="1"/>
  <c r="R18" i="6"/>
  <c r="T18" i="6" s="1"/>
  <c r="R19" i="6"/>
  <c r="T19" i="6" s="1"/>
  <c r="R20" i="6"/>
  <c r="T20" i="6" s="1"/>
  <c r="R21" i="6"/>
  <c r="T21" i="6" s="1"/>
  <c r="R22" i="6"/>
  <c r="T22" i="6" s="1"/>
  <c r="R23" i="6"/>
  <c r="T23" i="6" s="1"/>
  <c r="R24" i="6"/>
  <c r="T24" i="6" s="1"/>
  <c r="R25" i="6"/>
  <c r="T25" i="6" s="1"/>
  <c r="R26" i="6"/>
  <c r="T26" i="6" s="1"/>
  <c r="R27" i="6"/>
  <c r="T27" i="6" s="1"/>
  <c r="R28" i="6"/>
  <c r="T28" i="6" s="1"/>
  <c r="R29" i="6"/>
  <c r="T29" i="6" s="1"/>
  <c r="R30" i="6"/>
  <c r="T30" i="6" s="1"/>
  <c r="R31" i="6"/>
  <c r="T31" i="6" s="1"/>
  <c r="R32" i="6"/>
  <c r="T32" i="6" s="1"/>
  <c r="R33" i="6"/>
  <c r="T33" i="6" s="1"/>
  <c r="R34" i="6"/>
  <c r="T34" i="6" s="1"/>
  <c r="R38" i="6"/>
  <c r="T38" i="6" s="1"/>
  <c r="R39" i="6"/>
  <c r="T39" i="6" s="1"/>
  <c r="Q11" i="6"/>
  <c r="Q12" i="6"/>
  <c r="S12" i="6" s="1"/>
  <c r="Q13" i="6"/>
  <c r="S13" i="6" s="1"/>
  <c r="Q14" i="6"/>
  <c r="S14" i="6" s="1"/>
  <c r="Q15" i="6"/>
  <c r="S15" i="6" s="1"/>
  <c r="Q16" i="6"/>
  <c r="S16" i="6" s="1"/>
  <c r="Q17" i="6"/>
  <c r="S17" i="6" s="1"/>
  <c r="Q18" i="6"/>
  <c r="S18" i="6" s="1"/>
  <c r="Q19" i="6"/>
  <c r="S19" i="6" s="1"/>
  <c r="Q20" i="6"/>
  <c r="S20" i="6" s="1"/>
  <c r="Q21" i="6"/>
  <c r="S21" i="6" s="1"/>
  <c r="Q22" i="6"/>
  <c r="S22" i="6" s="1"/>
  <c r="Q23" i="6"/>
  <c r="S23" i="6" s="1"/>
  <c r="Q24" i="6"/>
  <c r="S24" i="6" s="1"/>
  <c r="Q25" i="6"/>
  <c r="S25" i="6" s="1"/>
  <c r="Q26" i="6"/>
  <c r="S26" i="6" s="1"/>
  <c r="Q27" i="6"/>
  <c r="S27" i="6" s="1"/>
  <c r="Q28" i="6"/>
  <c r="S28" i="6" s="1"/>
  <c r="Q29" i="6"/>
  <c r="S29" i="6" s="1"/>
  <c r="Q30" i="6"/>
  <c r="S30" i="6" s="1"/>
  <c r="Q31" i="6"/>
  <c r="S31" i="6" s="1"/>
  <c r="Q32" i="6"/>
  <c r="S32" i="6" s="1"/>
  <c r="Q33" i="6"/>
  <c r="S33" i="6" s="1"/>
  <c r="Q34" i="6"/>
  <c r="S34" i="6" s="1"/>
  <c r="Q38" i="6"/>
  <c r="S38" i="6" s="1"/>
  <c r="Q39" i="6"/>
  <c r="S39" i="6" s="1"/>
  <c r="L11" i="3"/>
  <c r="L12" i="3"/>
  <c r="N12" i="3" s="1"/>
  <c r="L13" i="3"/>
  <c r="N13" i="3" s="1"/>
  <c r="L14" i="3"/>
  <c r="N14" i="3" s="1"/>
  <c r="L15" i="3"/>
  <c r="N15" i="3" s="1"/>
  <c r="L16" i="3"/>
  <c r="N16" i="3" s="1"/>
  <c r="L17" i="3"/>
  <c r="N17" i="3" s="1"/>
  <c r="L18" i="3"/>
  <c r="N18" i="3" s="1"/>
  <c r="L19" i="3"/>
  <c r="N19" i="3" s="1"/>
  <c r="L20" i="3"/>
  <c r="N20" i="3" s="1"/>
  <c r="L21" i="3"/>
  <c r="N21" i="3" s="1"/>
  <c r="L22" i="3"/>
  <c r="N22" i="3" s="1"/>
  <c r="L23" i="3"/>
  <c r="N23" i="3" s="1"/>
  <c r="L24" i="3"/>
  <c r="N24" i="3" s="1"/>
  <c r="L25" i="3"/>
  <c r="N25" i="3" s="1"/>
  <c r="L26" i="3"/>
  <c r="N26" i="3" s="1"/>
  <c r="L27" i="3"/>
  <c r="N27" i="3" s="1"/>
  <c r="L28" i="3"/>
  <c r="N28" i="3" s="1"/>
  <c r="L29" i="3"/>
  <c r="N29" i="3" s="1"/>
  <c r="L30" i="3"/>
  <c r="N30" i="3" s="1"/>
  <c r="L31" i="3"/>
  <c r="N31" i="3" s="1"/>
  <c r="L32" i="3"/>
  <c r="N32" i="3" s="1"/>
  <c r="L33" i="3"/>
  <c r="N33" i="3" s="1"/>
  <c r="L38" i="3"/>
  <c r="N38" i="3" s="1"/>
  <c r="L39" i="3"/>
  <c r="N39" i="3" s="1"/>
  <c r="K11" i="3"/>
  <c r="K12" i="3"/>
  <c r="M12" i="3" s="1"/>
  <c r="K13" i="3"/>
  <c r="M13" i="3" s="1"/>
  <c r="K14" i="3"/>
  <c r="M14" i="3" s="1"/>
  <c r="K15" i="3"/>
  <c r="M15" i="3" s="1"/>
  <c r="K16" i="3"/>
  <c r="M16" i="3" s="1"/>
  <c r="K17" i="3"/>
  <c r="M17" i="3" s="1"/>
  <c r="K18" i="3"/>
  <c r="M18" i="3" s="1"/>
  <c r="K19" i="3"/>
  <c r="M19" i="3" s="1"/>
  <c r="K20" i="3"/>
  <c r="M20" i="3" s="1"/>
  <c r="K21" i="3"/>
  <c r="M21" i="3" s="1"/>
  <c r="K22" i="3"/>
  <c r="M22" i="3" s="1"/>
  <c r="K23" i="3"/>
  <c r="M23" i="3" s="1"/>
  <c r="K24" i="3"/>
  <c r="M24" i="3" s="1"/>
  <c r="K25" i="3"/>
  <c r="M25" i="3" s="1"/>
  <c r="K26" i="3"/>
  <c r="M26" i="3" s="1"/>
  <c r="K27" i="3"/>
  <c r="M27" i="3" s="1"/>
  <c r="K28" i="3"/>
  <c r="M28" i="3" s="1"/>
  <c r="K29" i="3"/>
  <c r="M29" i="3" s="1"/>
  <c r="K30" i="3"/>
  <c r="M30" i="3" s="1"/>
  <c r="K31" i="3"/>
  <c r="M31" i="3" s="1"/>
  <c r="K32" i="3"/>
  <c r="M32" i="3" s="1"/>
  <c r="K33" i="3"/>
  <c r="M33" i="3" s="1"/>
  <c r="K38" i="3"/>
  <c r="M38" i="3" s="1"/>
  <c r="K39" i="3"/>
  <c r="M39" i="3" s="1"/>
  <c r="R12" i="5"/>
  <c r="P12" i="2"/>
  <c r="P13" i="2"/>
  <c r="R13" i="2" s="1"/>
  <c r="P14" i="2"/>
  <c r="R14" i="2" s="1"/>
  <c r="P15" i="2"/>
  <c r="R15" i="2" s="1"/>
  <c r="P16" i="2"/>
  <c r="R16" i="2" s="1"/>
  <c r="P17" i="2"/>
  <c r="R17" i="2" s="1"/>
  <c r="P18" i="2"/>
  <c r="R18" i="2" s="1"/>
  <c r="P19" i="2"/>
  <c r="R19" i="2" s="1"/>
  <c r="P20" i="2"/>
  <c r="R20" i="2" s="1"/>
  <c r="P21" i="2"/>
  <c r="R21" i="2" s="1"/>
  <c r="P22" i="2"/>
  <c r="R22" i="2" s="1"/>
  <c r="P23" i="2"/>
  <c r="R23" i="2" s="1"/>
  <c r="P24" i="2"/>
  <c r="R24" i="2" s="1"/>
  <c r="P25" i="2"/>
  <c r="R25" i="2" s="1"/>
  <c r="P26" i="2"/>
  <c r="R26" i="2" s="1"/>
  <c r="P27" i="2"/>
  <c r="R27" i="2" s="1"/>
  <c r="P28" i="2"/>
  <c r="R28" i="2" s="1"/>
  <c r="P29" i="2"/>
  <c r="R29" i="2" s="1"/>
  <c r="P30" i="2"/>
  <c r="R30" i="2" s="1"/>
  <c r="P31" i="2"/>
  <c r="R31" i="2" s="1"/>
  <c r="P32" i="2"/>
  <c r="R32" i="2" s="1"/>
  <c r="P33" i="2"/>
  <c r="R33" i="2" s="1"/>
  <c r="P34" i="2"/>
  <c r="R34" i="2" s="1"/>
  <c r="P35" i="2"/>
  <c r="R35" i="2" s="1"/>
  <c r="P40" i="2"/>
  <c r="R40" i="2" s="1"/>
  <c r="O12" i="2"/>
  <c r="O13" i="2"/>
  <c r="Q13" i="2" s="1"/>
  <c r="O14" i="2"/>
  <c r="Q14" i="2" s="1"/>
  <c r="O15" i="2"/>
  <c r="Q15" i="2" s="1"/>
  <c r="O16" i="2"/>
  <c r="Q16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Q24" i="2" s="1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C31" i="7" s="1"/>
  <c r="O33" i="2"/>
  <c r="Q33" i="2" s="1"/>
  <c r="O34" i="2"/>
  <c r="Q34" i="2" s="1"/>
  <c r="O35" i="2"/>
  <c r="Q35" i="2" s="1"/>
  <c r="O40" i="2"/>
  <c r="Q40" i="2" s="1"/>
  <c r="R11" i="2"/>
  <c r="Q11" i="2"/>
  <c r="O44" i="2" l="1"/>
  <c r="C42" i="7" s="1"/>
  <c r="O43" i="2"/>
  <c r="C41" i="7" s="1"/>
  <c r="O45" i="2"/>
  <c r="C43" i="7" s="1"/>
  <c r="P44" i="2"/>
  <c r="D42" i="7" s="1"/>
  <c r="P43" i="2"/>
  <c r="D41" i="7" s="1"/>
  <c r="P45" i="2"/>
  <c r="D43" i="7" s="1"/>
  <c r="S11" i="6"/>
  <c r="Q43" i="6"/>
  <c r="K42" i="7" s="1"/>
  <c r="Q44" i="6"/>
  <c r="K43" i="7" s="1"/>
  <c r="Q42" i="6"/>
  <c r="K41" i="7" s="1"/>
  <c r="T11" i="6"/>
  <c r="R42" i="6"/>
  <c r="L41" i="7" s="1"/>
  <c r="R43" i="6"/>
  <c r="L42" i="7" s="1"/>
  <c r="R44" i="6"/>
  <c r="L43" i="7" s="1"/>
  <c r="M11" i="3"/>
  <c r="K43" i="3"/>
  <c r="E42" i="7" s="1"/>
  <c r="K42" i="3"/>
  <c r="E41" i="7" s="1"/>
  <c r="K44" i="3"/>
  <c r="E43" i="7" s="1"/>
  <c r="N11" i="3"/>
  <c r="L43" i="3"/>
  <c r="F42" i="7" s="1"/>
  <c r="L42" i="3"/>
  <c r="F41" i="7" s="1"/>
  <c r="L44" i="3"/>
  <c r="F43" i="7" s="1"/>
  <c r="Q12" i="5"/>
  <c r="Q12" i="2"/>
  <c r="R12" i="2"/>
  <c r="S10" i="6"/>
  <c r="T10" i="6"/>
  <c r="N10" i="3"/>
  <c r="B4" i="6"/>
  <c r="B4" i="4"/>
  <c r="B4" i="3"/>
  <c r="B4" i="2"/>
  <c r="D41" i="6" l="1"/>
  <c r="E41" i="6"/>
  <c r="F41" i="6"/>
  <c r="G41" i="6"/>
  <c r="H41" i="6"/>
  <c r="I41" i="6"/>
  <c r="J41" i="6"/>
  <c r="K41" i="6"/>
  <c r="L41" i="6"/>
  <c r="M41" i="6"/>
  <c r="N41" i="6"/>
  <c r="O41" i="6"/>
  <c r="P41" i="6"/>
  <c r="C41" i="6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6" i="7"/>
  <c r="L37" i="7"/>
  <c r="L38" i="7"/>
  <c r="L39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6" i="7"/>
  <c r="K37" i="7"/>
  <c r="K38" i="7"/>
  <c r="K39" i="7"/>
  <c r="D42" i="5"/>
  <c r="D43" i="5" s="1"/>
  <c r="E42" i="5"/>
  <c r="E43" i="5" s="1"/>
  <c r="F42" i="5"/>
  <c r="F43" i="5" s="1"/>
  <c r="G42" i="5"/>
  <c r="G43" i="5" s="1"/>
  <c r="H42" i="5"/>
  <c r="H43" i="5" s="1"/>
  <c r="I42" i="5"/>
  <c r="I43" i="5" s="1"/>
  <c r="J42" i="5"/>
  <c r="J43" i="5" s="1"/>
  <c r="K42" i="5"/>
  <c r="K43" i="5" s="1"/>
  <c r="L42" i="5"/>
  <c r="L43" i="5" s="1"/>
  <c r="M42" i="5"/>
  <c r="M43" i="5" s="1"/>
  <c r="N42" i="5"/>
  <c r="N43" i="5" s="1"/>
  <c r="C42" i="5"/>
  <c r="C43" i="5" s="1"/>
  <c r="J19" i="7"/>
  <c r="J21" i="7"/>
  <c r="J23" i="7"/>
  <c r="J25" i="7"/>
  <c r="J27" i="7"/>
  <c r="J29" i="7"/>
  <c r="J31" i="7"/>
  <c r="J36" i="7"/>
  <c r="J38" i="7"/>
  <c r="J17" i="7"/>
  <c r="J18" i="7"/>
  <c r="J20" i="7"/>
  <c r="J22" i="7"/>
  <c r="J24" i="7"/>
  <c r="J26" i="7"/>
  <c r="J28" i="7"/>
  <c r="J30" i="7"/>
  <c r="J32" i="7"/>
  <c r="J37" i="7"/>
  <c r="J39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6" i="7"/>
  <c r="I37" i="7"/>
  <c r="I38" i="7"/>
  <c r="I39" i="7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C40" i="4"/>
  <c r="C41" i="4" s="1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6" i="7"/>
  <c r="H37" i="7"/>
  <c r="H38" i="7"/>
  <c r="H39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6" i="7"/>
  <c r="G37" i="7"/>
  <c r="G38" i="7"/>
  <c r="G39" i="7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C40" i="3"/>
  <c r="C41" i="3" s="1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6" i="7"/>
  <c r="F37" i="7"/>
  <c r="F38" i="7"/>
  <c r="F39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6" i="7"/>
  <c r="E37" i="7"/>
  <c r="E38" i="7"/>
  <c r="E39" i="7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N42" i="2" s="1"/>
  <c r="C41" i="2"/>
  <c r="C42" i="2" s="1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6" i="7"/>
  <c r="D37" i="7"/>
  <c r="D38" i="7"/>
  <c r="D39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2" i="7"/>
  <c r="C36" i="7"/>
  <c r="C37" i="7"/>
  <c r="C38" i="7"/>
  <c r="C39" i="7"/>
  <c r="M38" i="7" l="1"/>
  <c r="M36" i="7"/>
  <c r="M31" i="7"/>
  <c r="M29" i="7"/>
  <c r="M27" i="7"/>
  <c r="M25" i="7"/>
  <c r="M23" i="7"/>
  <c r="M21" i="7"/>
  <c r="M19" i="7"/>
  <c r="N32" i="7"/>
  <c r="M39" i="7"/>
  <c r="M37" i="7"/>
  <c r="M32" i="7"/>
  <c r="M30" i="7"/>
  <c r="M28" i="7"/>
  <c r="M26" i="7"/>
  <c r="M24" i="7"/>
  <c r="M22" i="7"/>
  <c r="M20" i="7"/>
  <c r="N36" i="7"/>
  <c r="N31" i="7"/>
  <c r="R40" i="6"/>
  <c r="T41" i="6" s="1"/>
  <c r="Q40" i="6"/>
  <c r="S41" i="6" s="1"/>
  <c r="P42" i="5"/>
  <c r="R43" i="5" s="1"/>
  <c r="O42" i="5"/>
  <c r="Q43" i="5" s="1"/>
  <c r="O41" i="2"/>
  <c r="Q42" i="2" s="1"/>
  <c r="L40" i="3"/>
  <c r="N41" i="3" s="1"/>
  <c r="K40" i="3"/>
  <c r="M41" i="3" s="1"/>
  <c r="T40" i="4"/>
  <c r="V41" i="4" s="1"/>
  <c r="S40" i="4"/>
  <c r="U41" i="4" s="1"/>
  <c r="D17" i="7"/>
  <c r="P41" i="2" l="1"/>
  <c r="R42" i="2" s="1"/>
  <c r="I11" i="7" l="1"/>
  <c r="J11" i="7"/>
  <c r="I12" i="7"/>
  <c r="J12" i="7"/>
  <c r="I13" i="7"/>
  <c r="J13" i="7"/>
  <c r="I14" i="7"/>
  <c r="J14" i="7"/>
  <c r="I15" i="7"/>
  <c r="J15" i="7"/>
  <c r="I16" i="7"/>
  <c r="J16" i="7"/>
  <c r="G15" i="7"/>
  <c r="H14" i="7"/>
  <c r="H15" i="7"/>
  <c r="H16" i="7"/>
  <c r="G13" i="7"/>
  <c r="G16" i="7"/>
  <c r="H13" i="7"/>
  <c r="G14" i="7"/>
  <c r="D11" i="7"/>
  <c r="D12" i="7"/>
  <c r="D13" i="7"/>
  <c r="D14" i="7"/>
  <c r="D15" i="7"/>
  <c r="D16" i="7"/>
  <c r="K10" i="7" l="1"/>
  <c r="K11" i="7"/>
  <c r="L11" i="7"/>
  <c r="K12" i="7"/>
  <c r="L12" i="7"/>
  <c r="K13" i="7"/>
  <c r="L13" i="7"/>
  <c r="K14" i="7"/>
  <c r="L14" i="7"/>
  <c r="K15" i="7"/>
  <c r="L15" i="7"/>
  <c r="K16" i="7"/>
  <c r="L16" i="7"/>
  <c r="L10" i="7"/>
  <c r="J10" i="7"/>
  <c r="I10" i="7"/>
  <c r="H11" i="7"/>
  <c r="H12" i="7"/>
  <c r="G12" i="7"/>
  <c r="C11" i="7"/>
  <c r="C12" i="7"/>
  <c r="C13" i="7"/>
  <c r="C14" i="7"/>
  <c r="C15" i="7"/>
  <c r="C16" i="7"/>
  <c r="C17" i="7"/>
  <c r="L40" i="7" l="1"/>
  <c r="K40" i="7"/>
  <c r="I40" i="7"/>
  <c r="J40" i="7"/>
  <c r="C10" i="7"/>
  <c r="G11" i="7"/>
  <c r="G10" i="7"/>
  <c r="H10" i="7"/>
  <c r="F10" i="7"/>
  <c r="M18" i="7"/>
  <c r="E14" i="7"/>
  <c r="M14" i="7" s="1"/>
  <c r="N39" i="7"/>
  <c r="N29" i="7"/>
  <c r="N25" i="7"/>
  <c r="N19" i="7"/>
  <c r="F13" i="7"/>
  <c r="N13" i="7" s="1"/>
  <c r="F11" i="7"/>
  <c r="N11" i="7" s="1"/>
  <c r="E16" i="7"/>
  <c r="M16" i="7" s="1"/>
  <c r="E12" i="7"/>
  <c r="M12" i="7" s="1"/>
  <c r="N37" i="7"/>
  <c r="N27" i="7"/>
  <c r="N23" i="7"/>
  <c r="N21" i="7"/>
  <c r="F15" i="7"/>
  <c r="N15" i="7" s="1"/>
  <c r="E15" i="7"/>
  <c r="M15" i="7" s="1"/>
  <c r="E13" i="7"/>
  <c r="M13" i="7" s="1"/>
  <c r="E11" i="7"/>
  <c r="N38" i="7"/>
  <c r="N30" i="7"/>
  <c r="N28" i="7"/>
  <c r="N26" i="7"/>
  <c r="N24" i="7"/>
  <c r="N22" i="7"/>
  <c r="N20" i="7"/>
  <c r="N18" i="7"/>
  <c r="F16" i="7"/>
  <c r="N16" i="7" s="1"/>
  <c r="F14" i="7"/>
  <c r="N14" i="7" s="1"/>
  <c r="F12" i="7"/>
  <c r="N12" i="7" s="1"/>
  <c r="E10" i="7"/>
  <c r="D10" i="7"/>
  <c r="D40" i="7" l="1"/>
  <c r="E17" i="7"/>
  <c r="M17" i="7" s="1"/>
  <c r="F17" i="7"/>
  <c r="N17" i="7" s="1"/>
  <c r="H40" i="7"/>
  <c r="M11" i="7"/>
  <c r="G40" i="7"/>
  <c r="C40" i="7"/>
  <c r="N10" i="7"/>
  <c r="M10" i="7"/>
  <c r="N43" i="7" l="1"/>
  <c r="N42" i="7"/>
  <c r="N41" i="7"/>
  <c r="M43" i="7"/>
  <c r="M42" i="7"/>
  <c r="M41" i="7"/>
  <c r="E40" i="7"/>
  <c r="F40" i="7"/>
  <c r="M40" i="7"/>
  <c r="N40" i="7"/>
</calcChain>
</file>

<file path=xl/sharedStrings.xml><?xml version="1.0" encoding="utf-8"?>
<sst xmlns="http://schemas.openxmlformats.org/spreadsheetml/2006/main" count="196" uniqueCount="63">
  <si>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</si>
  <si>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</si>
  <si>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</si>
  <si>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</si>
  <si>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</si>
  <si>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</si>
  <si>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</si>
  <si>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</si>
  <si>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</si>
  <si>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</si>
  <si>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</si>
  <si>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</si>
  <si>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</si>
  <si>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</si>
  <si>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</si>
  <si>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Виды деятельности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</si>
  <si>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</si>
  <si>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</si>
  <si>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</si>
  <si>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</si>
  <si>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</si>
  <si>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</si>
  <si>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</si>
  <si>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</si>
  <si>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</si>
  <si>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</si>
  <si>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</si>
  <si>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брать, держать, переносить, класть, бросать, катать мяч</t>
  </si>
  <si>
    <t>Сопровождает речью игровые и бытовые действия</t>
  </si>
  <si>
    <t>Игровая, коммуникационная</t>
  </si>
  <si>
    <t>Умеет выполнять движения: притопывать ногой, хлопать в ладоши, поворачивать кисти рук</t>
  </si>
  <si>
    <t>Воспитатели (Ф.И.О.) _____________________________________________________________________________</t>
  </si>
  <si>
    <t>Проявляет навыки опрятности, пользуется индивидуальными предметами гигиены (носовым платком, полотенцем, расческой, горшком)</t>
  </si>
  <si>
    <t>Умеет принимать жидкую и твердую пищу. Правильно использует ложку, чашку, салфетку</t>
  </si>
  <si>
    <t>Умеет ходить и бегать, не наталкиваясь на других детей. Проявляет желание играть в подвижные игры</t>
  </si>
  <si>
    <t>Может прыгать на двух ногах на месте, с продвижением вперед</t>
  </si>
  <si>
    <t>Умеет ползать, подлезать под натянутую веревку, перелезать через бревно, лежащее на полу</t>
  </si>
  <si>
    <t>Знает свое имя. Называет предметы ближайшего окружения, имена членов своей семьи и воспитателей</t>
  </si>
  <si>
    <t>Осуществляет перенос действий с объекта на объект, использует предметы-заместители</t>
  </si>
  <si>
    <t>Узнает и называет игрушки, некоторых домашних и диких животных, некоторые овощи и фрукты</t>
  </si>
  <si>
    <t>Имеет элементарное представление о сезонных явлениях, смене дня и ночи</t>
  </si>
  <si>
    <t>Узнает шар и куб, называет размер (большой-маленький)</t>
  </si>
  <si>
    <t>Группирует однородные предметы, выделяет один и много</t>
  </si>
  <si>
    <t>Умеет по словесному указанию взрослого находить предметы по назначению, цвету, размеру</t>
  </si>
  <si>
    <t>Проявляет интерес к книгам, к рассматриванию иллюстраций</t>
  </si>
  <si>
    <t>Может играть рядом, не мешать другим детям, подражать действиям сверстника и взрослого. Проявляет интерес к совместным играм со сверстниками и взрослым</t>
  </si>
  <si>
    <t>Общается в диалоге с воспитателем. Может поделиться информацией, пожаловаться на неудобство и действия сверстника. Обращается с речью к сверстнику</t>
  </si>
  <si>
    <t>Следит за действиями героев кукольного театра. Рассматривает иллюстрации в знакомых книжках</t>
  </si>
  <si>
    <t>Слушает стихи, сказки, небольшие рассказы без наглядного сопровождения</t>
  </si>
  <si>
    <t>Наблюдает за трудовыми процессами воспитателя в уголке природы. Выполняет простейшие трудовые действия</t>
  </si>
  <si>
    <t>Проявляет отрицательное отношение к порицаемым личностным качествам сверстников. Проявляет элементарные правила вежливости</t>
  </si>
  <si>
    <t>По просьбе взрослого проговаривает слова</t>
  </si>
  <si>
    <t>Отвечает на простейшие вопросы («Кто?», «Что?», «Что делает?»)</t>
  </si>
  <si>
    <t>Может рассказать об изображенном на картинке, об игрушке, о событии из личного опыта</t>
  </si>
  <si>
    <t>Различает основные формы конструктора. Со взрослым сооружает постройки</t>
  </si>
  <si>
    <t>Знает назначение карандашей, фломастеров, красок и кисти, пластилина</t>
  </si>
  <si>
    <t>Создает простые предметы из разных материалов, обыгрывает совместно со взрослым</t>
  </si>
  <si>
    <t>Узнает знакомые мелодии, вместе с взрослым подпевает в песне музыкальные фразы</t>
  </si>
  <si>
    <t>Проявляет активность при подпевании, выполнении танцевальных движений</t>
  </si>
  <si>
    <t>Умеет извлекать звуки из музыкальных инструментов: погремушки, бубен</t>
  </si>
  <si>
    <t>ДИАГНОСТИКА ПЕДАГОГИЧЕСКОГО ПРОЦЕССА в первой младшей группе (с 2 до 3 лет)</t>
  </si>
  <si>
    <t>группа № __ "_________________"  за 20__/ 20__ учебный год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</si>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</sst>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0" fillId="2" borderId="1" xfId="2" applyNumberFormat="1" applyFont="1" applyFill="1" applyBorder="1"/>
    <xf numFmtId="1" fontId="2" fillId="2" borderId="2" xfId="0" applyNumberFormat="1" applyFont="1" applyFill="1" applyBorder="1"/>
    <xf numFmtId="165" fontId="2" fillId="2" borderId="2" xfId="0" applyNumberFormat="1" applyFont="1" applyFill="1" applyBorder="1"/>
    <xf numFmtId="165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165" fontId="2" fillId="2" borderId="2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/>
    <xf numFmtId="0" fontId="4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Protection="1"/>
    <xf numFmtId="0" fontId="6" fillId="0" borderId="1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" fillId="3" borderId="1" xfId="0" applyFont="1" applyFill="1" applyBorder="1" applyProtection="1">
      <protection locked="0"/>
    </xf>
    <xf numFmtId="0" fontId="2" fillId="4" borderId="1" xfId="0" applyFont="1" applyFill="1" applyBorder="1" applyProtection="1"/>
    <xf numFmtId="0" fontId="4" fillId="0" borderId="0" xfId="0" applyFont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/>
    </xf>
    <xf numFmtId="165" fontId="0" fillId="2" borderId="1" xfId="0" applyNumberForma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930776"/>
        <c:axId val="253932736"/>
      </c:barChart>
      <c:catAx>
        <c:axId val="25393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2736"/>
        <c:crosses val="autoZero"/>
        <c:auto val="1"/>
        <c:lblAlgn val="ctr"/>
        <c:lblOffset val="100"/>
        <c:noMultiLvlLbl val="0"/>
      </c:catAx>
      <c:valAx>
        <c:axId val="25393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931952"/>
        <c:axId val="253933128"/>
      </c:barChart>
      <c:catAx>
        <c:axId val="25393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3128"/>
        <c:crosses val="autoZero"/>
        <c:auto val="1"/>
        <c:lblAlgn val="ctr"/>
        <c:lblOffset val="100"/>
        <c:noMultiLvlLbl val="0"/>
      </c:catAx>
      <c:valAx>
        <c:axId val="25393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933912"/>
        <c:axId val="253931168"/>
      </c:barChart>
      <c:catAx>
        <c:axId val="25393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1168"/>
        <c:crosses val="autoZero"/>
        <c:auto val="1"/>
        <c:lblAlgn val="ctr"/>
        <c:lblOffset val="100"/>
        <c:noMultiLvlLbl val="0"/>
      </c:catAx>
      <c:valAx>
        <c:axId val="2539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3933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18616"/>
        <c:axId val="255023320"/>
      </c:barChart>
      <c:catAx>
        <c:axId val="25501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23320"/>
        <c:crosses val="autoZero"/>
        <c:auto val="1"/>
        <c:lblAlgn val="ctr"/>
        <c:lblOffset val="100"/>
        <c:noMultiLvlLbl val="0"/>
      </c:catAx>
      <c:valAx>
        <c:axId val="25502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1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'ИТОГОВЫЙ ЛИСТ'!$B$10:$B$39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16656"/>
        <c:axId val="255020968"/>
      </c:barChart>
      <c:catAx>
        <c:axId val="25501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20968"/>
        <c:crosses val="autoZero"/>
        <c:auto val="1"/>
        <c:lblAlgn val="ctr"/>
        <c:lblOffset val="100"/>
        <c:noMultiLvlLbl val="0"/>
      </c:catAx>
      <c:valAx>
        <c:axId val="25502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1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17832"/>
        <c:axId val="255018224"/>
      </c:barChart>
      <c:catAx>
        <c:axId val="25501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18224"/>
        <c:crosses val="autoZero"/>
        <c:auto val="1"/>
        <c:lblAlgn val="ctr"/>
        <c:lblOffset val="100"/>
        <c:noMultiLvlLbl val="0"/>
      </c:catAx>
      <c:valAx>
        <c:axId val="25501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501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37"/>
  <sheetViews>
    <sheetView view="pageBreakPreview" topLeftCell="A7" zoomScale="60" zoomScaleNormal="80" workbookViewId="0">
      <selection activeCell="B4" sqref="B4:V5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14" width="5.7109375" style="3" customWidth="1"/>
    <col min="15" max="15" width="5.5703125" customWidth="1"/>
    <col min="16" max="16" width="5.42578125" customWidth="1"/>
    <col min="17" max="17" width="7.28515625" customWidth="1"/>
    <col min="18" max="18" width="7.85546875" customWidth="1"/>
  </cols>
  <sheetData>
    <row r="2" spans="1:23" ht="15" customHeight="1" x14ac:dyDescent="0.25">
      <c r="B2" s="41" t="s">
        <v>60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5" customHeight="1" x14ac:dyDescent="0.25">
      <c r="B4" s="42" t="s">
        <v>61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3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3" x14ac:dyDescent="0.25">
      <c r="B6" s="43" t="s">
        <v>31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8" spans="1:23" ht="21" customHeight="1" x14ac:dyDescent="0.25">
      <c r="A8" s="44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 ht="146.25" customHeight="1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15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15" customHeight="1" x14ac:dyDescent="0.25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15" customHeight="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ht="15" customHeight="1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ht="15" customHeight="1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ht="15" customHeight="1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ht="15" customHeight="1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15" customHeight="1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5" customHeight="1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15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15" customHeight="1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15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15" customHeight="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15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15" customHeight="1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ht="15" customHeight="1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ht="15" customHeight="1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ht="15" customHeight="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ht="15" customHeight="1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ht="15" customHeight="1" x14ac:dyDescent="0.2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15" customHeight="1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ht="15" customHeight="1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ht="15" customHeight="1" x14ac:dyDescent="0.2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15" customHeight="1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ht="15" customHeight="1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ht="15" customHeigh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ht="15" customHeight="1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ht="15" customHeight="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</sheetData>
  <sheetProtection sheet="1" selectLockedCells="1"/>
  <protectedRanges>
    <protectedRange algorithmName="SHA-512" hashValue="zPVZV9uJ4hVGC/saSpLkR79qdno/J4y+u3k8jXS3onlJnRbUsGUt+jyMUOTfDjx81+qXxWXV2jWNUiPrAXYQCQ==" saltValue="o0o9K66Kxos7dCyS5QtiaQ==" spinCount="100000" sqref="R12:R37 O11:R11 O12:Q37" name="Диапазон1"/>
  </protectedRanges>
  <mergeCells count="4">
    <mergeCell ref="B2:W3"/>
    <mergeCell ref="B4:V5"/>
    <mergeCell ref="B6:V6"/>
    <mergeCell ref="A8:W36"/>
  </mergeCells>
  <pageMargins left="0.7" right="0.7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46"/>
  <sheetViews>
    <sheetView topLeftCell="A26" zoomScale="90" zoomScaleNormal="90" workbookViewId="0">
      <selection activeCell="B35" sqref="B35"/>
    </sheetView>
  </sheetViews>
  <sheetFormatPr defaultColWidth="5.7109375" defaultRowHeight="15" x14ac:dyDescent="0.25"/>
  <cols>
    <col min="1" max="1" width="3.85546875" style="3" customWidth="1"/>
    <col min="2" max="2" width="26.28515625" style="3" customWidth="1"/>
    <col min="3" max="3" width="7.28515625" style="3" customWidth="1"/>
    <col min="4" max="4" width="7.28515625" style="7" customWidth="1"/>
    <col min="5" max="14" width="7.28515625" style="3" customWidth="1"/>
    <col min="15" max="16" width="5.140625" customWidth="1"/>
    <col min="17" max="18" width="5.7109375" customWidth="1"/>
  </cols>
  <sheetData>
    <row r="2" spans="1:18" ht="15" customHeight="1" x14ac:dyDescent="0.25">
      <c r="B2" s="41" t="str">
        <f>СТАРТ!B2:W5</f>
        <v>ДИАГНОСТИКА ПЕДАГОГИЧЕСКОГО ПРОЦЕССА в первой младшей группе (с 2 до 3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25">
      <c r="B4" s="41" t="str">
        <f>СТАРТ!B4</f>
        <v>группа № __ "_________________"  за 20__/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x14ac:dyDescent="0.25">
      <c r="B6" s="69" t="s">
        <v>12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8" spans="1:18" x14ac:dyDescent="0.25">
      <c r="A8" s="62" t="s">
        <v>0</v>
      </c>
      <c r="B8" s="62" t="s">
        <v>1</v>
      </c>
      <c r="C8" s="65" t="s">
        <v>15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50" t="s">
        <v>5</v>
      </c>
      <c r="P8" s="51"/>
      <c r="Q8" s="56" t="s">
        <v>9</v>
      </c>
      <c r="R8" s="57"/>
    </row>
    <row r="9" spans="1:18" ht="45" customHeight="1" x14ac:dyDescent="0.25">
      <c r="A9" s="63"/>
      <c r="B9" s="63"/>
      <c r="C9" s="70" t="s">
        <v>29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52"/>
      <c r="P9" s="53"/>
      <c r="Q9" s="58"/>
      <c r="R9" s="59"/>
    </row>
    <row r="10" spans="1:18" ht="172.5" customHeight="1" x14ac:dyDescent="0.25">
      <c r="A10" s="63"/>
      <c r="B10" s="63"/>
      <c r="C10" s="67" t="s">
        <v>45</v>
      </c>
      <c r="D10" s="68"/>
      <c r="E10" s="67" t="s">
        <v>46</v>
      </c>
      <c r="F10" s="68"/>
      <c r="G10" s="67" t="s">
        <v>47</v>
      </c>
      <c r="H10" s="68"/>
      <c r="I10" s="67" t="s">
        <v>48</v>
      </c>
      <c r="J10" s="68"/>
      <c r="K10" s="67" t="s">
        <v>49</v>
      </c>
      <c r="L10" s="68"/>
      <c r="M10" s="67" t="s">
        <v>50</v>
      </c>
      <c r="N10" s="68"/>
      <c r="O10" s="54"/>
      <c r="P10" s="55"/>
      <c r="Q10" s="60"/>
      <c r="R10" s="61"/>
    </row>
    <row r="11" spans="1:18" x14ac:dyDescent="0.25">
      <c r="A11" s="64"/>
      <c r="B11" s="64"/>
      <c r="C11" s="4" t="s">
        <v>3</v>
      </c>
      <c r="D11" s="5" t="s">
        <v>4</v>
      </c>
      <c r="E11" s="6" t="s">
        <v>3</v>
      </c>
      <c r="F11" s="5" t="s">
        <v>4</v>
      </c>
      <c r="G11" s="5" t="s">
        <v>3</v>
      </c>
      <c r="H11" s="5" t="s">
        <v>4</v>
      </c>
      <c r="I11" s="5" t="s">
        <v>3</v>
      </c>
      <c r="J11" s="5" t="s">
        <v>4</v>
      </c>
      <c r="K11" s="5" t="s">
        <v>3</v>
      </c>
      <c r="L11" s="5" t="s">
        <v>4</v>
      </c>
      <c r="M11" s="5" t="s">
        <v>3</v>
      </c>
      <c r="N11" s="5" t="s">
        <v>4</v>
      </c>
      <c r="O11" s="9" t="s">
        <v>3</v>
      </c>
      <c r="P11" s="9" t="s">
        <v>4</v>
      </c>
      <c r="Q11" s="9" t="s">
        <v>3</v>
      </c>
      <c r="R11" s="9" t="s">
        <v>4</v>
      </c>
    </row>
    <row r="12" spans="1:18" x14ac:dyDescent="0.25">
      <c r="A12" s="2">
        <v>1</v>
      </c>
      <c r="B12" s="39"/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25">
        <f>SUM(C12+E12+G12+I12+K12+M12)/6</f>
        <v>0</v>
      </c>
      <c r="P12" s="25">
        <f>SUM(D12+F12+H12+J12+L12+N12)/6</f>
        <v>0</v>
      </c>
      <c r="Q12" s="23">
        <f>O12/5*100</f>
        <v>0</v>
      </c>
      <c r="R12" s="23">
        <f>P12/5*100</f>
        <v>0</v>
      </c>
    </row>
    <row r="13" spans="1:18" x14ac:dyDescent="0.25">
      <c r="A13" s="2">
        <v>2</v>
      </c>
      <c r="B13" s="39"/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25">
        <f t="shared" ref="O13:O41" si="0">SUM(C13+E13+G13+I13+K13+M13)/6</f>
        <v>0</v>
      </c>
      <c r="P13" s="25">
        <f t="shared" ref="P13:P40" si="1">SUM(D13+F13+H13+J13+L13+N13)/6</f>
        <v>0</v>
      </c>
      <c r="Q13" s="23">
        <f t="shared" ref="Q13:Q41" si="2">O13/5*100</f>
        <v>0</v>
      </c>
      <c r="R13" s="23">
        <f t="shared" ref="R13:R41" si="3">P13/5*100</f>
        <v>0</v>
      </c>
    </row>
    <row r="14" spans="1:18" x14ac:dyDescent="0.25">
      <c r="A14" s="2">
        <v>3</v>
      </c>
      <c r="B14" s="39"/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25">
        <f t="shared" si="0"/>
        <v>0</v>
      </c>
      <c r="P14" s="25">
        <f t="shared" si="1"/>
        <v>0</v>
      </c>
      <c r="Q14" s="23">
        <f t="shared" si="2"/>
        <v>0</v>
      </c>
      <c r="R14" s="23">
        <f t="shared" si="3"/>
        <v>0</v>
      </c>
    </row>
    <row r="15" spans="1:18" x14ac:dyDescent="0.25">
      <c r="A15" s="2">
        <v>4</v>
      </c>
      <c r="B15" s="39"/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25">
        <f t="shared" si="0"/>
        <v>0</v>
      </c>
      <c r="P15" s="25">
        <f t="shared" si="1"/>
        <v>0</v>
      </c>
      <c r="Q15" s="23">
        <f t="shared" si="2"/>
        <v>0</v>
      </c>
      <c r="R15" s="23">
        <f t="shared" si="3"/>
        <v>0</v>
      </c>
    </row>
    <row r="16" spans="1:18" x14ac:dyDescent="0.25">
      <c r="A16" s="2">
        <v>5</v>
      </c>
      <c r="B16" s="39"/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25">
        <f t="shared" si="0"/>
        <v>0</v>
      </c>
      <c r="P16" s="25">
        <f t="shared" si="1"/>
        <v>0</v>
      </c>
      <c r="Q16" s="23">
        <f t="shared" si="2"/>
        <v>0</v>
      </c>
      <c r="R16" s="23">
        <f t="shared" si="3"/>
        <v>0</v>
      </c>
    </row>
    <row r="17" spans="1:18" x14ac:dyDescent="0.25">
      <c r="A17" s="2">
        <v>6</v>
      </c>
      <c r="B17" s="39"/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25">
        <f t="shared" si="0"/>
        <v>0</v>
      </c>
      <c r="P17" s="25">
        <f t="shared" si="1"/>
        <v>0</v>
      </c>
      <c r="Q17" s="23">
        <f t="shared" si="2"/>
        <v>0</v>
      </c>
      <c r="R17" s="23">
        <f t="shared" si="3"/>
        <v>0</v>
      </c>
    </row>
    <row r="18" spans="1:18" x14ac:dyDescent="0.25">
      <c r="A18" s="2">
        <v>7</v>
      </c>
      <c r="B18" s="39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25">
        <f t="shared" si="0"/>
        <v>0</v>
      </c>
      <c r="P18" s="25">
        <f t="shared" si="1"/>
        <v>0</v>
      </c>
      <c r="Q18" s="23">
        <f t="shared" si="2"/>
        <v>0</v>
      </c>
      <c r="R18" s="23">
        <f t="shared" si="3"/>
        <v>0</v>
      </c>
    </row>
    <row r="19" spans="1:18" x14ac:dyDescent="0.25">
      <c r="A19" s="2">
        <v>8</v>
      </c>
      <c r="B19" s="39"/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25">
        <f t="shared" si="0"/>
        <v>0</v>
      </c>
      <c r="P19" s="25">
        <f t="shared" si="1"/>
        <v>0</v>
      </c>
      <c r="Q19" s="23">
        <f t="shared" si="2"/>
        <v>0</v>
      </c>
      <c r="R19" s="23">
        <f t="shared" si="3"/>
        <v>0</v>
      </c>
    </row>
    <row r="20" spans="1:18" x14ac:dyDescent="0.25">
      <c r="A20" s="2">
        <v>9</v>
      </c>
      <c r="B20" s="39"/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25">
        <f t="shared" si="0"/>
        <v>0</v>
      </c>
      <c r="P20" s="25">
        <f t="shared" si="1"/>
        <v>0</v>
      </c>
      <c r="Q20" s="23">
        <f t="shared" si="2"/>
        <v>0</v>
      </c>
      <c r="R20" s="23">
        <f t="shared" si="3"/>
        <v>0</v>
      </c>
    </row>
    <row r="21" spans="1:18" x14ac:dyDescent="0.25">
      <c r="A21" s="2">
        <v>10</v>
      </c>
      <c r="B21" s="39"/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25">
        <f t="shared" si="0"/>
        <v>0</v>
      </c>
      <c r="P21" s="25">
        <f t="shared" si="1"/>
        <v>0</v>
      </c>
      <c r="Q21" s="23">
        <f t="shared" si="2"/>
        <v>0</v>
      </c>
      <c r="R21" s="23">
        <f t="shared" si="3"/>
        <v>0</v>
      </c>
    </row>
    <row r="22" spans="1:18" x14ac:dyDescent="0.25">
      <c r="A22" s="2">
        <v>11</v>
      </c>
      <c r="B22" s="39"/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25">
        <f t="shared" si="0"/>
        <v>0</v>
      </c>
      <c r="P22" s="25">
        <f t="shared" si="1"/>
        <v>0</v>
      </c>
      <c r="Q22" s="23">
        <f t="shared" si="2"/>
        <v>0</v>
      </c>
      <c r="R22" s="23">
        <f t="shared" si="3"/>
        <v>0</v>
      </c>
    </row>
    <row r="23" spans="1:18" x14ac:dyDescent="0.25">
      <c r="A23" s="2">
        <v>12</v>
      </c>
      <c r="B23" s="39"/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25">
        <f t="shared" si="0"/>
        <v>0</v>
      </c>
      <c r="P23" s="25">
        <f t="shared" si="1"/>
        <v>0</v>
      </c>
      <c r="Q23" s="23">
        <f t="shared" si="2"/>
        <v>0</v>
      </c>
      <c r="R23" s="23">
        <f t="shared" si="3"/>
        <v>0</v>
      </c>
    </row>
    <row r="24" spans="1:18" x14ac:dyDescent="0.25">
      <c r="A24" s="2">
        <v>13</v>
      </c>
      <c r="B24" s="39"/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25">
        <f t="shared" si="0"/>
        <v>0</v>
      </c>
      <c r="P24" s="25">
        <f t="shared" si="1"/>
        <v>0</v>
      </c>
      <c r="Q24" s="23">
        <f t="shared" si="2"/>
        <v>0</v>
      </c>
      <c r="R24" s="23">
        <f t="shared" si="3"/>
        <v>0</v>
      </c>
    </row>
    <row r="25" spans="1:18" x14ac:dyDescent="0.25">
      <c r="A25" s="2">
        <v>14</v>
      </c>
      <c r="B25" s="39"/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25">
        <f t="shared" si="0"/>
        <v>0</v>
      </c>
      <c r="P25" s="25">
        <f t="shared" si="1"/>
        <v>0</v>
      </c>
      <c r="Q25" s="23">
        <f t="shared" si="2"/>
        <v>0</v>
      </c>
      <c r="R25" s="23">
        <f t="shared" si="3"/>
        <v>0</v>
      </c>
    </row>
    <row r="26" spans="1:18" x14ac:dyDescent="0.25">
      <c r="A26" s="2">
        <v>15</v>
      </c>
      <c r="B26" s="3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25">
        <f t="shared" si="0"/>
        <v>0</v>
      </c>
      <c r="P26" s="25">
        <f t="shared" si="1"/>
        <v>0</v>
      </c>
      <c r="Q26" s="23">
        <f t="shared" si="2"/>
        <v>0</v>
      </c>
      <c r="R26" s="23">
        <f t="shared" si="3"/>
        <v>0</v>
      </c>
    </row>
    <row r="27" spans="1:18" x14ac:dyDescent="0.25">
      <c r="A27" s="2">
        <v>16</v>
      </c>
      <c r="B27" s="39"/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25">
        <f t="shared" si="0"/>
        <v>0</v>
      </c>
      <c r="P27" s="25">
        <f t="shared" si="1"/>
        <v>0</v>
      </c>
      <c r="Q27" s="23">
        <f t="shared" si="2"/>
        <v>0</v>
      </c>
      <c r="R27" s="23">
        <f t="shared" si="3"/>
        <v>0</v>
      </c>
    </row>
    <row r="28" spans="1:18" x14ac:dyDescent="0.25">
      <c r="A28" s="2">
        <v>17</v>
      </c>
      <c r="B28" s="39"/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25">
        <f t="shared" si="0"/>
        <v>0</v>
      </c>
      <c r="P28" s="25">
        <f t="shared" si="1"/>
        <v>0</v>
      </c>
      <c r="Q28" s="23">
        <f t="shared" si="2"/>
        <v>0</v>
      </c>
      <c r="R28" s="23">
        <f t="shared" si="3"/>
        <v>0</v>
      </c>
    </row>
    <row r="29" spans="1:18" x14ac:dyDescent="0.25">
      <c r="A29" s="2">
        <v>18</v>
      </c>
      <c r="B29" s="39"/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25">
        <f t="shared" si="0"/>
        <v>0</v>
      </c>
      <c r="P29" s="25">
        <f t="shared" si="1"/>
        <v>0</v>
      </c>
      <c r="Q29" s="23">
        <f t="shared" si="2"/>
        <v>0</v>
      </c>
      <c r="R29" s="23">
        <f t="shared" si="3"/>
        <v>0</v>
      </c>
    </row>
    <row r="30" spans="1:18" x14ac:dyDescent="0.25">
      <c r="A30" s="2">
        <v>19</v>
      </c>
      <c r="B30" s="39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25">
        <f t="shared" si="0"/>
        <v>0</v>
      </c>
      <c r="P30" s="25">
        <f t="shared" si="1"/>
        <v>0</v>
      </c>
      <c r="Q30" s="23">
        <f t="shared" si="2"/>
        <v>0</v>
      </c>
      <c r="R30" s="23">
        <f t="shared" si="3"/>
        <v>0</v>
      </c>
    </row>
    <row r="31" spans="1:18" x14ac:dyDescent="0.25">
      <c r="A31" s="2">
        <v>20</v>
      </c>
      <c r="B31" s="39"/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25">
        <f t="shared" si="0"/>
        <v>0</v>
      </c>
      <c r="P31" s="25">
        <f t="shared" si="1"/>
        <v>0</v>
      </c>
      <c r="Q31" s="23">
        <f t="shared" si="2"/>
        <v>0</v>
      </c>
      <c r="R31" s="23">
        <f t="shared" si="3"/>
        <v>0</v>
      </c>
    </row>
    <row r="32" spans="1:18" x14ac:dyDescent="0.25">
      <c r="A32" s="2">
        <v>21</v>
      </c>
      <c r="B32" s="39"/>
      <c r="C32" s="30"/>
      <c r="D32" s="31"/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25">
        <f t="shared" si="0"/>
        <v>0</v>
      </c>
      <c r="P32" s="25">
        <f t="shared" si="1"/>
        <v>0</v>
      </c>
      <c r="Q32" s="23">
        <f t="shared" si="2"/>
        <v>0</v>
      </c>
      <c r="R32" s="23">
        <f t="shared" si="3"/>
        <v>0</v>
      </c>
    </row>
    <row r="33" spans="1:18" x14ac:dyDescent="0.25">
      <c r="A33" s="2">
        <v>22</v>
      </c>
      <c r="B33" s="39"/>
      <c r="C33" s="30"/>
      <c r="D33" s="31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25">
        <f t="shared" si="0"/>
        <v>0</v>
      </c>
      <c r="P33" s="25">
        <f t="shared" si="1"/>
        <v>0</v>
      </c>
      <c r="Q33" s="23">
        <f t="shared" si="2"/>
        <v>0</v>
      </c>
      <c r="R33" s="23">
        <f t="shared" si="3"/>
        <v>0</v>
      </c>
    </row>
    <row r="34" spans="1:18" x14ac:dyDescent="0.25">
      <c r="A34" s="2">
        <v>23</v>
      </c>
      <c r="B34" s="39"/>
      <c r="C34" s="30"/>
      <c r="D34" s="31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25">
        <f t="shared" si="0"/>
        <v>0</v>
      </c>
      <c r="P34" s="25">
        <f t="shared" si="1"/>
        <v>0</v>
      </c>
      <c r="Q34" s="23">
        <f t="shared" si="2"/>
        <v>0</v>
      </c>
      <c r="R34" s="23">
        <f t="shared" si="3"/>
        <v>0</v>
      </c>
    </row>
    <row r="35" spans="1:18" x14ac:dyDescent="0.25">
      <c r="A35" s="2">
        <v>24</v>
      </c>
      <c r="B35" s="39"/>
      <c r="C35" s="30"/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1"/>
      <c r="O35" s="25">
        <f t="shared" ref="O35:O37" si="4">SUM(C35+E35+G35+I35+K35+M35)/6</f>
        <v>0</v>
      </c>
      <c r="P35" s="25">
        <f t="shared" ref="P35:P37" si="5">SUM(D35+F35+H35+J35+L35+N35)/6</f>
        <v>0</v>
      </c>
      <c r="Q35" s="23">
        <f t="shared" ref="Q35:Q37" si="6">O35/5*100</f>
        <v>0</v>
      </c>
      <c r="R35" s="23">
        <f t="shared" ref="R35:R37" si="7">P35/5*100</f>
        <v>0</v>
      </c>
    </row>
    <row r="36" spans="1:18" x14ac:dyDescent="0.25">
      <c r="A36" s="2">
        <v>25</v>
      </c>
      <c r="B36" s="39"/>
      <c r="C36" s="30"/>
      <c r="D36" s="31"/>
      <c r="E36" s="32"/>
      <c r="F36" s="31"/>
      <c r="G36" s="31"/>
      <c r="H36" s="31"/>
      <c r="I36" s="31"/>
      <c r="J36" s="31"/>
      <c r="K36" s="31"/>
      <c r="L36" s="31"/>
      <c r="M36" s="31"/>
      <c r="N36" s="31"/>
      <c r="O36" s="25">
        <f t="shared" si="4"/>
        <v>0</v>
      </c>
      <c r="P36" s="25">
        <f t="shared" si="5"/>
        <v>0</v>
      </c>
      <c r="Q36" s="23">
        <f t="shared" si="6"/>
        <v>0</v>
      </c>
      <c r="R36" s="23">
        <f t="shared" si="7"/>
        <v>0</v>
      </c>
    </row>
    <row r="37" spans="1:18" x14ac:dyDescent="0.25">
      <c r="A37" s="2">
        <v>26</v>
      </c>
      <c r="B37" s="39"/>
      <c r="C37" s="30"/>
      <c r="D37" s="31"/>
      <c r="E37" s="32"/>
      <c r="F37" s="31"/>
      <c r="G37" s="31"/>
      <c r="H37" s="31"/>
      <c r="I37" s="31"/>
      <c r="J37" s="31"/>
      <c r="K37" s="31"/>
      <c r="L37" s="31"/>
      <c r="M37" s="31"/>
      <c r="N37" s="31"/>
      <c r="O37" s="25">
        <f t="shared" si="4"/>
        <v>0</v>
      </c>
      <c r="P37" s="25">
        <f t="shared" si="5"/>
        <v>0</v>
      </c>
      <c r="Q37" s="23">
        <f t="shared" si="6"/>
        <v>0</v>
      </c>
      <c r="R37" s="23">
        <f t="shared" si="7"/>
        <v>0</v>
      </c>
    </row>
    <row r="38" spans="1:18" x14ac:dyDescent="0.25">
      <c r="A38" s="2">
        <v>27</v>
      </c>
      <c r="B38" s="39"/>
      <c r="C38" s="30"/>
      <c r="D38" s="31"/>
      <c r="E38" s="32"/>
      <c r="F38" s="31"/>
      <c r="G38" s="31"/>
      <c r="H38" s="31"/>
      <c r="I38" s="31"/>
      <c r="J38" s="31"/>
      <c r="K38" s="31"/>
      <c r="L38" s="31"/>
      <c r="M38" s="31"/>
      <c r="N38" s="31"/>
      <c r="O38" s="25">
        <f t="shared" si="0"/>
        <v>0</v>
      </c>
      <c r="P38" s="25">
        <f t="shared" si="1"/>
        <v>0</v>
      </c>
      <c r="Q38" s="23">
        <f t="shared" si="2"/>
        <v>0</v>
      </c>
      <c r="R38" s="23">
        <f t="shared" si="3"/>
        <v>0</v>
      </c>
    </row>
    <row r="39" spans="1:18" x14ac:dyDescent="0.25">
      <c r="A39" s="2">
        <v>28</v>
      </c>
      <c r="B39" s="39"/>
      <c r="C39" s="30"/>
      <c r="D39" s="31"/>
      <c r="E39" s="32"/>
      <c r="F39" s="31"/>
      <c r="G39" s="31"/>
      <c r="H39" s="31"/>
      <c r="I39" s="31"/>
      <c r="J39" s="31"/>
      <c r="K39" s="31"/>
      <c r="L39" s="31"/>
      <c r="M39" s="31"/>
      <c r="N39" s="31"/>
      <c r="O39" s="25">
        <f t="shared" si="0"/>
        <v>0</v>
      </c>
      <c r="P39" s="25">
        <f t="shared" si="1"/>
        <v>0</v>
      </c>
      <c r="Q39" s="23">
        <f t="shared" si="2"/>
        <v>0</v>
      </c>
      <c r="R39" s="23">
        <f t="shared" si="3"/>
        <v>0</v>
      </c>
    </row>
    <row r="40" spans="1:18" x14ac:dyDescent="0.25">
      <c r="A40" s="2">
        <v>29</v>
      </c>
      <c r="B40" s="39"/>
      <c r="C40" s="30"/>
      <c r="D40" s="31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25">
        <f t="shared" si="0"/>
        <v>0</v>
      </c>
      <c r="P40" s="25">
        <f t="shared" si="1"/>
        <v>0</v>
      </c>
      <c r="Q40" s="23">
        <f t="shared" si="2"/>
        <v>0</v>
      </c>
      <c r="R40" s="23">
        <f t="shared" si="3"/>
        <v>0</v>
      </c>
    </row>
    <row r="41" spans="1:18" x14ac:dyDescent="0.25">
      <c r="A41" s="2">
        <v>30</v>
      </c>
      <c r="B41" s="39"/>
      <c r="C41" s="30"/>
      <c r="D41" s="31"/>
      <c r="E41" s="32"/>
      <c r="F41" s="31"/>
      <c r="G41" s="31"/>
      <c r="H41" s="31"/>
      <c r="I41" s="31"/>
      <c r="J41" s="31"/>
      <c r="K41" s="31"/>
      <c r="L41" s="31"/>
      <c r="M41" s="31"/>
      <c r="N41" s="31"/>
      <c r="O41" s="25">
        <f t="shared" si="0"/>
        <v>0</v>
      </c>
      <c r="P41" s="25">
        <f>SUM(D41+F41+H41+J41+L41+N41)/6</f>
        <v>0</v>
      </c>
      <c r="Q41" s="23">
        <f t="shared" si="2"/>
        <v>0</v>
      </c>
      <c r="R41" s="23">
        <f t="shared" si="3"/>
        <v>0</v>
      </c>
    </row>
    <row r="42" spans="1:18" x14ac:dyDescent="0.25">
      <c r="A42" s="46" t="s">
        <v>24</v>
      </c>
      <c r="B42" s="47"/>
      <c r="C42" s="18" t="e">
        <f>SUM(C12:C41)/COUNTIF(C12:C41,"&gt;0")</f>
        <v>#DIV/0!</v>
      </c>
      <c r="D42" s="18" t="e">
        <f t="shared" ref="D42:P42" si="8">SUM(D12:D41)/COUNTIF(D12:D41,"&gt;0")</f>
        <v>#DIV/0!</v>
      </c>
      <c r="E42" s="18" t="e">
        <f t="shared" si="8"/>
        <v>#DIV/0!</v>
      </c>
      <c r="F42" s="18" t="e">
        <f t="shared" si="8"/>
        <v>#DIV/0!</v>
      </c>
      <c r="G42" s="18" t="e">
        <f t="shared" si="8"/>
        <v>#DIV/0!</v>
      </c>
      <c r="H42" s="18" t="e">
        <f t="shared" si="8"/>
        <v>#DIV/0!</v>
      </c>
      <c r="I42" s="18" t="e">
        <f t="shared" si="8"/>
        <v>#DIV/0!</v>
      </c>
      <c r="J42" s="18" t="e">
        <f t="shared" si="8"/>
        <v>#DIV/0!</v>
      </c>
      <c r="K42" s="18" t="e">
        <f t="shared" si="8"/>
        <v>#DIV/0!</v>
      </c>
      <c r="L42" s="18" t="e">
        <f t="shared" si="8"/>
        <v>#DIV/0!</v>
      </c>
      <c r="M42" s="18" t="e">
        <f t="shared" si="8"/>
        <v>#DIV/0!</v>
      </c>
      <c r="N42" s="18" t="e">
        <f t="shared" si="8"/>
        <v>#DIV/0!</v>
      </c>
      <c r="O42" s="18" t="e">
        <f t="shared" si="8"/>
        <v>#DIV/0!</v>
      </c>
      <c r="P42" s="18" t="e">
        <f t="shared" si="8"/>
        <v>#DIV/0!</v>
      </c>
      <c r="Q42" s="22"/>
      <c r="R42" s="22"/>
    </row>
    <row r="43" spans="1:18" x14ac:dyDescent="0.25">
      <c r="A43" s="46" t="s">
        <v>2</v>
      </c>
      <c r="B43" s="47"/>
      <c r="C43" s="17" t="e">
        <f t="shared" ref="C43:N43" si="9">C42/5*100</f>
        <v>#DIV/0!</v>
      </c>
      <c r="D43" s="17" t="e">
        <f t="shared" si="9"/>
        <v>#DIV/0!</v>
      </c>
      <c r="E43" s="17" t="e">
        <f t="shared" si="9"/>
        <v>#DIV/0!</v>
      </c>
      <c r="F43" s="17" t="e">
        <f t="shared" si="9"/>
        <v>#DIV/0!</v>
      </c>
      <c r="G43" s="17" t="e">
        <f t="shared" si="9"/>
        <v>#DIV/0!</v>
      </c>
      <c r="H43" s="17" t="e">
        <f t="shared" si="9"/>
        <v>#DIV/0!</v>
      </c>
      <c r="I43" s="17" t="e">
        <f t="shared" si="9"/>
        <v>#DIV/0!</v>
      </c>
      <c r="J43" s="17" t="e">
        <f t="shared" si="9"/>
        <v>#DIV/0!</v>
      </c>
      <c r="K43" s="17" t="e">
        <f t="shared" si="9"/>
        <v>#DIV/0!</v>
      </c>
      <c r="L43" s="17" t="e">
        <f t="shared" si="9"/>
        <v>#DIV/0!</v>
      </c>
      <c r="M43" s="17" t="e">
        <f t="shared" si="9"/>
        <v>#DIV/0!</v>
      </c>
      <c r="N43" s="17" t="e">
        <f t="shared" si="9"/>
        <v>#DIV/0!</v>
      </c>
      <c r="O43" s="23"/>
      <c r="P43" s="23"/>
      <c r="Q43" s="23" t="e">
        <f>O42/5*100</f>
        <v>#DIV/0!</v>
      </c>
      <c r="R43" s="23" t="e">
        <f>P42/5*100</f>
        <v>#DIV/0!</v>
      </c>
    </row>
    <row r="44" spans="1:18" x14ac:dyDescent="0.25">
      <c r="A44" s="48" t="s">
        <v>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1">
        <f>COUNTIF(O12:O41, "&gt;=3,75")</f>
        <v>0</v>
      </c>
      <c r="P44" s="1">
        <f>COUNTIF(P12:P41, "&gt;=3,75")</f>
        <v>0</v>
      </c>
      <c r="Q44" s="1"/>
      <c r="R44" s="1"/>
    </row>
    <row r="45" spans="1:18" x14ac:dyDescent="0.25">
      <c r="A45" s="48" t="s">
        <v>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1">
        <f>COUNTIFS(O12:O41,"&gt;2,2",O12:O41,"&lt;3,75")</f>
        <v>0</v>
      </c>
      <c r="P45" s="1">
        <f>COUNTIFS(P12:P41,"&gt;2,2",P12:P41,"&lt;3,75")</f>
        <v>0</v>
      </c>
      <c r="Q45" s="1"/>
      <c r="R45" s="1"/>
    </row>
    <row r="46" spans="1:18" x14ac:dyDescent="0.25">
      <c r="A46" s="48" t="s">
        <v>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1">
        <f>COUNTIFS(O12:O41,"&lt;=2,2",O12:O41,"&gt;0")</f>
        <v>0</v>
      </c>
      <c r="P46" s="1">
        <f>COUNTIFS(P12:P41,"&lt;=2,2",P12:P41,"&gt;0")</f>
        <v>0</v>
      </c>
      <c r="Q46" s="1"/>
      <c r="R46" s="1"/>
    </row>
  </sheetData>
  <sheetProtection sheet="1" selectLockedCells="1"/>
  <mergeCells count="20">
    <mergeCell ref="B2:R3"/>
    <mergeCell ref="B4:R4"/>
    <mergeCell ref="B6:O6"/>
    <mergeCell ref="I10:J10"/>
    <mergeCell ref="K10:L10"/>
    <mergeCell ref="M10:N10"/>
    <mergeCell ref="C9:N9"/>
    <mergeCell ref="A42:B42"/>
    <mergeCell ref="A46:N46"/>
    <mergeCell ref="O8:P10"/>
    <mergeCell ref="Q8:R10"/>
    <mergeCell ref="A8:A11"/>
    <mergeCell ref="B8:B11"/>
    <mergeCell ref="C8:N8"/>
    <mergeCell ref="A43:B43"/>
    <mergeCell ref="A44:N44"/>
    <mergeCell ref="A45:N45"/>
    <mergeCell ref="C10:D10"/>
    <mergeCell ref="E10:F10"/>
    <mergeCell ref="G10:H1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44"/>
  <sheetViews>
    <sheetView topLeftCell="A9" zoomScale="90" zoomScaleNormal="90" workbookViewId="0">
      <selection activeCell="C10" sqref="C10:R27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18" width="5.7109375" style="3" customWidth="1"/>
    <col min="19" max="19" width="4.7109375" style="19" customWidth="1"/>
    <col min="20" max="20" width="5.85546875" style="19" customWidth="1"/>
    <col min="21" max="22" width="6.7109375" customWidth="1"/>
  </cols>
  <sheetData>
    <row r="2" spans="1:22" ht="15" customHeight="1" x14ac:dyDescent="0.25">
      <c r="B2" s="41" t="str">
        <f>СТАРТ!B2:W5</f>
        <v>ДИАГНОСТИКА ПЕДАГОГИЧЕСКОГО ПРОЦЕССА в первой младшей группе (с 2 до 3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2" x14ac:dyDescent="0.25">
      <c r="B4" s="41" t="str">
        <f>СТАРТ!B4:R5</f>
        <v>группа № __ "_________________"  за 20__/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2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2" x14ac:dyDescent="0.25">
      <c r="B6" s="69" t="s">
        <v>13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8" spans="1:22" ht="192.75" customHeight="1" x14ac:dyDescent="0.25">
      <c r="A8" s="62" t="s">
        <v>0</v>
      </c>
      <c r="B8" s="62" t="s">
        <v>1</v>
      </c>
      <c r="C8" s="74" t="s">
        <v>37</v>
      </c>
      <c r="D8" s="74"/>
      <c r="E8" s="74" t="s">
        <v>38</v>
      </c>
      <c r="F8" s="74"/>
      <c r="G8" s="74" t="s">
        <v>39</v>
      </c>
      <c r="H8" s="74"/>
      <c r="I8" s="74" t="s">
        <v>40</v>
      </c>
      <c r="J8" s="74"/>
      <c r="K8" s="74" t="s">
        <v>41</v>
      </c>
      <c r="L8" s="74"/>
      <c r="M8" s="74" t="s">
        <v>42</v>
      </c>
      <c r="N8" s="74"/>
      <c r="O8" s="74" t="s">
        <v>43</v>
      </c>
      <c r="P8" s="74"/>
      <c r="Q8" s="74" t="s">
        <v>44</v>
      </c>
      <c r="R8" s="74"/>
      <c r="S8" s="73" t="s">
        <v>5</v>
      </c>
      <c r="T8" s="73"/>
      <c r="U8" s="72" t="s">
        <v>9</v>
      </c>
      <c r="V8" s="72"/>
    </row>
    <row r="9" spans="1:22" x14ac:dyDescent="0.25">
      <c r="A9" s="64"/>
      <c r="B9" s="64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26" t="s">
        <v>3</v>
      </c>
      <c r="T9" s="26" t="s">
        <v>4</v>
      </c>
      <c r="U9" s="9" t="s">
        <v>3</v>
      </c>
      <c r="V9" s="9" t="s">
        <v>4</v>
      </c>
    </row>
    <row r="10" spans="1:22" x14ac:dyDescent="0.25">
      <c r="A10" s="2">
        <v>1</v>
      </c>
      <c r="B10" s="36">
        <f>'Соц.-комун. развитие'!B12</f>
        <v>0</v>
      </c>
      <c r="C10" s="30"/>
      <c r="D10" s="31"/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25">
        <f>SUM(C10+E10+G10+I10+K10+M10+O10+Q10)/8</f>
        <v>0</v>
      </c>
      <c r="T10" s="25">
        <f>SUM(D10+F10+H10+J10+L10+N10+P10+R10)/8</f>
        <v>0</v>
      </c>
      <c r="U10" s="23">
        <f>S10/5*100</f>
        <v>0</v>
      </c>
      <c r="V10" s="23">
        <f>T10/5*100</f>
        <v>0</v>
      </c>
    </row>
    <row r="11" spans="1:22" x14ac:dyDescent="0.25">
      <c r="A11" s="2">
        <v>2</v>
      </c>
      <c r="B11" s="36">
        <f>'Соц.-комун. развитие'!B13</f>
        <v>0</v>
      </c>
      <c r="C11" s="30"/>
      <c r="D11" s="31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25">
        <f t="shared" ref="S11:S39" si="0">SUM(C11+E11+G11+I11+K11+M11+O11+Q11)/8</f>
        <v>0</v>
      </c>
      <c r="T11" s="25">
        <f t="shared" ref="T11:T39" si="1">SUM(D11+F11+H11+J11+L11+N11+P11+R11)/8</f>
        <v>0</v>
      </c>
      <c r="U11" s="23">
        <f t="shared" ref="U11:U39" si="2">S11/5*100</f>
        <v>0</v>
      </c>
      <c r="V11" s="23">
        <f t="shared" ref="V11:V39" si="3">T11/5*100</f>
        <v>0</v>
      </c>
    </row>
    <row r="12" spans="1:22" x14ac:dyDescent="0.25">
      <c r="A12" s="2">
        <v>3</v>
      </c>
      <c r="B12" s="36">
        <f>'Соц.-комун. развитие'!B14</f>
        <v>0</v>
      </c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25">
        <f t="shared" si="0"/>
        <v>0</v>
      </c>
      <c r="T12" s="25">
        <f t="shared" si="1"/>
        <v>0</v>
      </c>
      <c r="U12" s="23">
        <f t="shared" si="2"/>
        <v>0</v>
      </c>
      <c r="V12" s="23">
        <f t="shared" si="3"/>
        <v>0</v>
      </c>
    </row>
    <row r="13" spans="1:22" x14ac:dyDescent="0.25">
      <c r="A13" s="2">
        <v>4</v>
      </c>
      <c r="B13" s="36">
        <f>'Соц.-комун. развитие'!B15</f>
        <v>0</v>
      </c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25">
        <f t="shared" si="0"/>
        <v>0</v>
      </c>
      <c r="T13" s="25">
        <f t="shared" si="1"/>
        <v>0</v>
      </c>
      <c r="U13" s="23">
        <f t="shared" si="2"/>
        <v>0</v>
      </c>
      <c r="V13" s="23">
        <f t="shared" si="3"/>
        <v>0</v>
      </c>
    </row>
    <row r="14" spans="1:22" x14ac:dyDescent="0.25">
      <c r="A14" s="2">
        <v>5</v>
      </c>
      <c r="B14" s="36">
        <f>'Соц.-комун. развитие'!B16</f>
        <v>0</v>
      </c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25">
        <f t="shared" si="0"/>
        <v>0</v>
      </c>
      <c r="T14" s="25">
        <f t="shared" si="1"/>
        <v>0</v>
      </c>
      <c r="U14" s="23">
        <f t="shared" si="2"/>
        <v>0</v>
      </c>
      <c r="V14" s="23">
        <f t="shared" si="3"/>
        <v>0</v>
      </c>
    </row>
    <row r="15" spans="1:22" x14ac:dyDescent="0.25">
      <c r="A15" s="2">
        <v>6</v>
      </c>
      <c r="B15" s="36">
        <f>'Соц.-комун. развитие'!B17</f>
        <v>0</v>
      </c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25">
        <f t="shared" si="0"/>
        <v>0</v>
      </c>
      <c r="T15" s="25">
        <f t="shared" si="1"/>
        <v>0</v>
      </c>
      <c r="U15" s="23">
        <f t="shared" si="2"/>
        <v>0</v>
      </c>
      <c r="V15" s="23">
        <f t="shared" si="3"/>
        <v>0</v>
      </c>
    </row>
    <row r="16" spans="1:22" x14ac:dyDescent="0.25">
      <c r="A16" s="2">
        <v>7</v>
      </c>
      <c r="B16" s="36">
        <f>'Соц.-комун. развитие'!B18</f>
        <v>0</v>
      </c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25">
        <f t="shared" si="0"/>
        <v>0</v>
      </c>
      <c r="T16" s="25">
        <f t="shared" si="1"/>
        <v>0</v>
      </c>
      <c r="U16" s="23">
        <f t="shared" si="2"/>
        <v>0</v>
      </c>
      <c r="V16" s="23">
        <f t="shared" si="3"/>
        <v>0</v>
      </c>
    </row>
    <row r="17" spans="1:22" x14ac:dyDescent="0.25">
      <c r="A17" s="2">
        <v>8</v>
      </c>
      <c r="B17" s="36">
        <f>'Соц.-комун. развитие'!B19</f>
        <v>0</v>
      </c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25">
        <f t="shared" si="0"/>
        <v>0</v>
      </c>
      <c r="T17" s="25">
        <f t="shared" si="1"/>
        <v>0</v>
      </c>
      <c r="U17" s="23">
        <f t="shared" si="2"/>
        <v>0</v>
      </c>
      <c r="V17" s="23">
        <f t="shared" si="3"/>
        <v>0</v>
      </c>
    </row>
    <row r="18" spans="1:22" x14ac:dyDescent="0.25">
      <c r="A18" s="2">
        <v>9</v>
      </c>
      <c r="B18" s="36">
        <f>'Соц.-комун. развитие'!B20</f>
        <v>0</v>
      </c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25">
        <f t="shared" si="0"/>
        <v>0</v>
      </c>
      <c r="T18" s="25">
        <f t="shared" si="1"/>
        <v>0</v>
      </c>
      <c r="U18" s="23">
        <f t="shared" si="2"/>
        <v>0</v>
      </c>
      <c r="V18" s="23">
        <f t="shared" si="3"/>
        <v>0</v>
      </c>
    </row>
    <row r="19" spans="1:22" x14ac:dyDescent="0.25">
      <c r="A19" s="2">
        <v>10</v>
      </c>
      <c r="B19" s="36">
        <f>'Соц.-комун. развитие'!B21</f>
        <v>0</v>
      </c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25">
        <f t="shared" si="0"/>
        <v>0</v>
      </c>
      <c r="T19" s="25">
        <f t="shared" si="1"/>
        <v>0</v>
      </c>
      <c r="U19" s="23">
        <f t="shared" si="2"/>
        <v>0</v>
      </c>
      <c r="V19" s="23">
        <f t="shared" si="3"/>
        <v>0</v>
      </c>
    </row>
    <row r="20" spans="1:22" x14ac:dyDescent="0.25">
      <c r="A20" s="2">
        <v>11</v>
      </c>
      <c r="B20" s="36">
        <f>'Соц.-комун. развитие'!B22</f>
        <v>0</v>
      </c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25">
        <f t="shared" si="0"/>
        <v>0</v>
      </c>
      <c r="T20" s="25">
        <f t="shared" si="1"/>
        <v>0</v>
      </c>
      <c r="U20" s="23">
        <f t="shared" si="2"/>
        <v>0</v>
      </c>
      <c r="V20" s="23">
        <f t="shared" si="3"/>
        <v>0</v>
      </c>
    </row>
    <row r="21" spans="1:22" x14ac:dyDescent="0.25">
      <c r="A21" s="2">
        <v>12</v>
      </c>
      <c r="B21" s="36">
        <f>'Соц.-комун. развитие'!B23</f>
        <v>0</v>
      </c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25">
        <f t="shared" si="0"/>
        <v>0</v>
      </c>
      <c r="T21" s="25">
        <f t="shared" si="1"/>
        <v>0</v>
      </c>
      <c r="U21" s="23">
        <f t="shared" si="2"/>
        <v>0</v>
      </c>
      <c r="V21" s="23">
        <f t="shared" si="3"/>
        <v>0</v>
      </c>
    </row>
    <row r="22" spans="1:22" x14ac:dyDescent="0.25">
      <c r="A22" s="2">
        <v>13</v>
      </c>
      <c r="B22" s="36">
        <f>'Соц.-комун. развитие'!B24</f>
        <v>0</v>
      </c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25">
        <f t="shared" si="0"/>
        <v>0</v>
      </c>
      <c r="T22" s="25">
        <f t="shared" si="1"/>
        <v>0</v>
      </c>
      <c r="U22" s="23">
        <f t="shared" si="2"/>
        <v>0</v>
      </c>
      <c r="V22" s="23">
        <f t="shared" si="3"/>
        <v>0</v>
      </c>
    </row>
    <row r="23" spans="1:22" x14ac:dyDescent="0.25">
      <c r="A23" s="2">
        <v>14</v>
      </c>
      <c r="B23" s="36">
        <f>'Соц.-комун. развитие'!B25</f>
        <v>0</v>
      </c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25">
        <f t="shared" si="0"/>
        <v>0</v>
      </c>
      <c r="T23" s="25">
        <f t="shared" si="1"/>
        <v>0</v>
      </c>
      <c r="U23" s="23">
        <f t="shared" si="2"/>
        <v>0</v>
      </c>
      <c r="V23" s="23">
        <f t="shared" si="3"/>
        <v>0</v>
      </c>
    </row>
    <row r="24" spans="1:22" x14ac:dyDescent="0.25">
      <c r="A24" s="2">
        <v>15</v>
      </c>
      <c r="B24" s="36">
        <f>'Соц.-комун. развитие'!B26</f>
        <v>0</v>
      </c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25">
        <f t="shared" si="0"/>
        <v>0</v>
      </c>
      <c r="T24" s="25">
        <f t="shared" si="1"/>
        <v>0</v>
      </c>
      <c r="U24" s="23">
        <f t="shared" si="2"/>
        <v>0</v>
      </c>
      <c r="V24" s="23">
        <f t="shared" si="3"/>
        <v>0</v>
      </c>
    </row>
    <row r="25" spans="1:22" x14ac:dyDescent="0.25">
      <c r="A25" s="2">
        <v>16</v>
      </c>
      <c r="B25" s="36">
        <f>'Соц.-комун. развитие'!B27</f>
        <v>0</v>
      </c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25">
        <f t="shared" si="0"/>
        <v>0</v>
      </c>
      <c r="T25" s="25">
        <f t="shared" si="1"/>
        <v>0</v>
      </c>
      <c r="U25" s="23">
        <f t="shared" si="2"/>
        <v>0</v>
      </c>
      <c r="V25" s="23">
        <f t="shared" si="3"/>
        <v>0</v>
      </c>
    </row>
    <row r="26" spans="1:22" x14ac:dyDescent="0.25">
      <c r="A26" s="2">
        <v>17</v>
      </c>
      <c r="B26" s="36">
        <f>'Соц.-комун. развитие'!B28</f>
        <v>0</v>
      </c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25">
        <f t="shared" si="0"/>
        <v>0</v>
      </c>
      <c r="T26" s="25">
        <f t="shared" si="1"/>
        <v>0</v>
      </c>
      <c r="U26" s="23">
        <f t="shared" si="2"/>
        <v>0</v>
      </c>
      <c r="V26" s="23">
        <f t="shared" si="3"/>
        <v>0</v>
      </c>
    </row>
    <row r="27" spans="1:22" x14ac:dyDescent="0.25">
      <c r="A27" s="2">
        <v>18</v>
      </c>
      <c r="B27" s="36">
        <f>'Соц.-комун. развитие'!B29</f>
        <v>0</v>
      </c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25">
        <f t="shared" si="0"/>
        <v>0</v>
      </c>
      <c r="T27" s="25">
        <f t="shared" si="1"/>
        <v>0</v>
      </c>
      <c r="U27" s="23">
        <f t="shared" si="2"/>
        <v>0</v>
      </c>
      <c r="V27" s="23">
        <f t="shared" si="3"/>
        <v>0</v>
      </c>
    </row>
    <row r="28" spans="1:22" x14ac:dyDescent="0.25">
      <c r="A28" s="2">
        <v>19</v>
      </c>
      <c r="B28" s="36">
        <f>'Соц.-комун. развитие'!B30</f>
        <v>0</v>
      </c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25">
        <f t="shared" si="0"/>
        <v>0</v>
      </c>
      <c r="T28" s="25">
        <f t="shared" si="1"/>
        <v>0</v>
      </c>
      <c r="U28" s="23">
        <f t="shared" si="2"/>
        <v>0</v>
      </c>
      <c r="V28" s="23">
        <f t="shared" si="3"/>
        <v>0</v>
      </c>
    </row>
    <row r="29" spans="1:22" x14ac:dyDescent="0.25">
      <c r="A29" s="2">
        <v>20</v>
      </c>
      <c r="B29" s="36">
        <f>'Соц.-комун. развитие'!B31</f>
        <v>0</v>
      </c>
      <c r="C29" s="30"/>
      <c r="D29" s="31"/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25">
        <f t="shared" si="0"/>
        <v>0</v>
      </c>
      <c r="T29" s="25">
        <f t="shared" si="1"/>
        <v>0</v>
      </c>
      <c r="U29" s="23">
        <f t="shared" si="2"/>
        <v>0</v>
      </c>
      <c r="V29" s="23">
        <f t="shared" si="3"/>
        <v>0</v>
      </c>
    </row>
    <row r="30" spans="1:22" x14ac:dyDescent="0.25">
      <c r="A30" s="2">
        <v>21</v>
      </c>
      <c r="B30" s="36">
        <f>'Соц.-комун. развитие'!B32</f>
        <v>0</v>
      </c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25">
        <f t="shared" si="0"/>
        <v>0</v>
      </c>
      <c r="T30" s="25">
        <f t="shared" si="1"/>
        <v>0</v>
      </c>
      <c r="U30" s="23">
        <f t="shared" si="2"/>
        <v>0</v>
      </c>
      <c r="V30" s="23">
        <f t="shared" si="3"/>
        <v>0</v>
      </c>
    </row>
    <row r="31" spans="1:22" x14ac:dyDescent="0.25">
      <c r="A31" s="2">
        <v>22</v>
      </c>
      <c r="B31" s="36">
        <f>'Соц.-комун. развитие'!B33</f>
        <v>0</v>
      </c>
      <c r="C31" s="30"/>
      <c r="D31" s="31"/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25">
        <f t="shared" si="0"/>
        <v>0</v>
      </c>
      <c r="T31" s="25">
        <f t="shared" si="1"/>
        <v>0</v>
      </c>
      <c r="U31" s="23">
        <f t="shared" si="2"/>
        <v>0</v>
      </c>
      <c r="V31" s="23">
        <f t="shared" si="3"/>
        <v>0</v>
      </c>
    </row>
    <row r="32" spans="1:22" x14ac:dyDescent="0.25">
      <c r="A32" s="2">
        <v>23</v>
      </c>
      <c r="B32" s="36">
        <f>'Соц.-комун. развитие'!B34</f>
        <v>0</v>
      </c>
      <c r="C32" s="30"/>
      <c r="D32" s="31"/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25">
        <f t="shared" si="0"/>
        <v>0</v>
      </c>
      <c r="T32" s="25">
        <f t="shared" si="1"/>
        <v>0</v>
      </c>
      <c r="U32" s="23">
        <f t="shared" si="2"/>
        <v>0</v>
      </c>
      <c r="V32" s="23">
        <f t="shared" si="3"/>
        <v>0</v>
      </c>
    </row>
    <row r="33" spans="1:22" x14ac:dyDescent="0.25">
      <c r="A33" s="2">
        <v>24</v>
      </c>
      <c r="B33" s="36">
        <f>'Соц.-комун. развитие'!B35</f>
        <v>0</v>
      </c>
      <c r="C33" s="30"/>
      <c r="D33" s="31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25">
        <f t="shared" ref="S33:S36" si="4">SUM(C33+E33+G33+I33+K33+M33+O33+Q33)/8</f>
        <v>0</v>
      </c>
      <c r="T33" s="25">
        <f t="shared" ref="T33:T36" si="5">SUM(D33+F33+H33+J33+L33+N33+P33+R33)/8</f>
        <v>0</v>
      </c>
      <c r="U33" s="23">
        <f t="shared" ref="U33:U36" si="6">S33/5*100</f>
        <v>0</v>
      </c>
      <c r="V33" s="23">
        <f t="shared" ref="V33:V36" si="7">T33/5*100</f>
        <v>0</v>
      </c>
    </row>
    <row r="34" spans="1:22" x14ac:dyDescent="0.25">
      <c r="A34" s="2">
        <v>25</v>
      </c>
      <c r="B34" s="36">
        <f>'Соц.-комун. развитие'!B36</f>
        <v>0</v>
      </c>
      <c r="C34" s="30"/>
      <c r="D34" s="31"/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25">
        <f t="shared" si="4"/>
        <v>0</v>
      </c>
      <c r="T34" s="25">
        <f t="shared" si="5"/>
        <v>0</v>
      </c>
      <c r="U34" s="23">
        <f t="shared" si="6"/>
        <v>0</v>
      </c>
      <c r="V34" s="23">
        <f t="shared" si="7"/>
        <v>0</v>
      </c>
    </row>
    <row r="35" spans="1:22" x14ac:dyDescent="0.25">
      <c r="A35" s="2">
        <v>26</v>
      </c>
      <c r="B35" s="36">
        <f>'Соц.-комун. развитие'!B37</f>
        <v>0</v>
      </c>
      <c r="C35" s="30"/>
      <c r="D35" s="31"/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25">
        <f t="shared" si="4"/>
        <v>0</v>
      </c>
      <c r="T35" s="25">
        <f t="shared" si="5"/>
        <v>0</v>
      </c>
      <c r="U35" s="23">
        <f t="shared" si="6"/>
        <v>0</v>
      </c>
      <c r="V35" s="23">
        <f t="shared" si="7"/>
        <v>0</v>
      </c>
    </row>
    <row r="36" spans="1:22" x14ac:dyDescent="0.25">
      <c r="A36" s="2">
        <v>27</v>
      </c>
      <c r="B36" s="36">
        <f>'Соц.-комун. развитие'!B38</f>
        <v>0</v>
      </c>
      <c r="C36" s="30"/>
      <c r="D36" s="31"/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25">
        <f t="shared" si="4"/>
        <v>0</v>
      </c>
      <c r="T36" s="25">
        <f t="shared" si="5"/>
        <v>0</v>
      </c>
      <c r="U36" s="23">
        <f t="shared" si="6"/>
        <v>0</v>
      </c>
      <c r="V36" s="23">
        <f t="shared" si="7"/>
        <v>0</v>
      </c>
    </row>
    <row r="37" spans="1:22" x14ac:dyDescent="0.25">
      <c r="A37" s="2">
        <v>28</v>
      </c>
      <c r="B37" s="36">
        <f>'Соц.-комун. развитие'!B39</f>
        <v>0</v>
      </c>
      <c r="C37" s="30"/>
      <c r="D37" s="31"/>
      <c r="E37" s="30"/>
      <c r="F37" s="31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25">
        <f t="shared" si="0"/>
        <v>0</v>
      </c>
      <c r="T37" s="25">
        <f t="shared" si="1"/>
        <v>0</v>
      </c>
      <c r="U37" s="23">
        <f t="shared" si="2"/>
        <v>0</v>
      </c>
      <c r="V37" s="23">
        <f t="shared" si="3"/>
        <v>0</v>
      </c>
    </row>
    <row r="38" spans="1:22" x14ac:dyDescent="0.25">
      <c r="A38" s="2">
        <v>29</v>
      </c>
      <c r="B38" s="36">
        <f>'Соц.-комун. развитие'!B40</f>
        <v>0</v>
      </c>
      <c r="C38" s="30"/>
      <c r="D38" s="31"/>
      <c r="E38" s="3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25">
        <f t="shared" si="0"/>
        <v>0</v>
      </c>
      <c r="T38" s="25">
        <f t="shared" si="1"/>
        <v>0</v>
      </c>
      <c r="U38" s="23">
        <f t="shared" si="2"/>
        <v>0</v>
      </c>
      <c r="V38" s="23">
        <f t="shared" si="3"/>
        <v>0</v>
      </c>
    </row>
    <row r="39" spans="1:22" x14ac:dyDescent="0.25">
      <c r="A39" s="2">
        <v>30</v>
      </c>
      <c r="B39" s="36">
        <f>'Соц.-комун. развитие'!B41</f>
        <v>0</v>
      </c>
      <c r="C39" s="30"/>
      <c r="D39" s="31"/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25">
        <f t="shared" si="0"/>
        <v>0</v>
      </c>
      <c r="T39" s="25">
        <f t="shared" si="1"/>
        <v>0</v>
      </c>
      <c r="U39" s="23">
        <f t="shared" si="2"/>
        <v>0</v>
      </c>
      <c r="V39" s="23">
        <f t="shared" si="3"/>
        <v>0</v>
      </c>
    </row>
    <row r="40" spans="1:22" x14ac:dyDescent="0.25">
      <c r="A40" s="46" t="s">
        <v>24</v>
      </c>
      <c r="B40" s="47"/>
      <c r="C40" s="18" t="e">
        <f>SUM(C10:C39)/COUNTIF(C10:C39,"&gt;0")</f>
        <v>#DIV/0!</v>
      </c>
      <c r="D40" s="18" t="e">
        <f t="shared" ref="D40:T40" si="8">SUM(D10:D39)/COUNTIF(D10:D39,"&gt;0")</f>
        <v>#DIV/0!</v>
      </c>
      <c r="E40" s="18" t="e">
        <f t="shared" si="8"/>
        <v>#DIV/0!</v>
      </c>
      <c r="F40" s="18" t="e">
        <f t="shared" si="8"/>
        <v>#DIV/0!</v>
      </c>
      <c r="G40" s="18" t="e">
        <f t="shared" si="8"/>
        <v>#DIV/0!</v>
      </c>
      <c r="H40" s="18" t="e">
        <f t="shared" si="8"/>
        <v>#DIV/0!</v>
      </c>
      <c r="I40" s="18" t="e">
        <f t="shared" si="8"/>
        <v>#DIV/0!</v>
      </c>
      <c r="J40" s="18" t="e">
        <f t="shared" si="8"/>
        <v>#DIV/0!</v>
      </c>
      <c r="K40" s="18" t="e">
        <f t="shared" si="8"/>
        <v>#DIV/0!</v>
      </c>
      <c r="L40" s="18" t="e">
        <f t="shared" si="8"/>
        <v>#DIV/0!</v>
      </c>
      <c r="M40" s="18" t="e">
        <f t="shared" si="8"/>
        <v>#DIV/0!</v>
      </c>
      <c r="N40" s="18" t="e">
        <f t="shared" si="8"/>
        <v>#DIV/0!</v>
      </c>
      <c r="O40" s="18" t="e">
        <f t="shared" si="8"/>
        <v>#DIV/0!</v>
      </c>
      <c r="P40" s="18" t="e">
        <f t="shared" si="8"/>
        <v>#DIV/0!</v>
      </c>
      <c r="Q40" s="18" t="e">
        <f t="shared" si="8"/>
        <v>#DIV/0!</v>
      </c>
      <c r="R40" s="18" t="e">
        <f t="shared" si="8"/>
        <v>#DIV/0!</v>
      </c>
      <c r="S40" s="18" t="e">
        <f t="shared" si="8"/>
        <v>#DIV/0!</v>
      </c>
      <c r="T40" s="18" t="e">
        <f t="shared" si="8"/>
        <v>#DIV/0!</v>
      </c>
      <c r="U40" s="23"/>
      <c r="V40" s="23"/>
    </row>
    <row r="41" spans="1:22" x14ac:dyDescent="0.25">
      <c r="A41" s="46" t="s">
        <v>2</v>
      </c>
      <c r="B41" s="47"/>
      <c r="C41" s="17" t="e">
        <f>C40/5*100</f>
        <v>#DIV/0!</v>
      </c>
      <c r="D41" s="17" t="e">
        <f>D40/5*100</f>
        <v>#DIV/0!</v>
      </c>
      <c r="E41" s="17" t="e">
        <f>E40/5*100</f>
        <v>#DIV/0!</v>
      </c>
      <c r="F41" s="17" t="e">
        <f>F40/5*100</f>
        <v>#DIV/0!</v>
      </c>
      <c r="G41" s="17" t="e">
        <f t="shared" ref="G41:R41" si="9">G40/5*100</f>
        <v>#DIV/0!</v>
      </c>
      <c r="H41" s="17" t="e">
        <f t="shared" si="9"/>
        <v>#DIV/0!</v>
      </c>
      <c r="I41" s="17" t="e">
        <f t="shared" si="9"/>
        <v>#DIV/0!</v>
      </c>
      <c r="J41" s="17" t="e">
        <f t="shared" si="9"/>
        <v>#DIV/0!</v>
      </c>
      <c r="K41" s="17" t="e">
        <f t="shared" si="9"/>
        <v>#DIV/0!</v>
      </c>
      <c r="L41" s="17" t="e">
        <f t="shared" si="9"/>
        <v>#DIV/0!</v>
      </c>
      <c r="M41" s="17" t="e">
        <f t="shared" si="9"/>
        <v>#DIV/0!</v>
      </c>
      <c r="N41" s="17" t="e">
        <f t="shared" si="9"/>
        <v>#DIV/0!</v>
      </c>
      <c r="O41" s="17" t="e">
        <f t="shared" si="9"/>
        <v>#DIV/0!</v>
      </c>
      <c r="P41" s="17" t="e">
        <f t="shared" si="9"/>
        <v>#DIV/0!</v>
      </c>
      <c r="Q41" s="17" t="e">
        <f t="shared" si="9"/>
        <v>#DIV/0!</v>
      </c>
      <c r="R41" s="17" t="e">
        <f t="shared" si="9"/>
        <v>#DIV/0!</v>
      </c>
      <c r="S41" s="23"/>
      <c r="T41" s="23"/>
      <c r="U41" s="23" t="e">
        <f>S40/5*100</f>
        <v>#DIV/0!</v>
      </c>
      <c r="V41" s="23" t="e">
        <f>T40/5*100</f>
        <v>#DIV/0!</v>
      </c>
    </row>
    <row r="42" spans="1:22" x14ac:dyDescent="0.25">
      <c r="A42" s="48" t="s">
        <v>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1">
        <f>COUNTIF(S10:S39, "&gt;=3,75")</f>
        <v>0</v>
      </c>
      <c r="T42" s="1">
        <f>COUNTIF(T10:T39, "&gt;=3,75")</f>
        <v>0</v>
      </c>
      <c r="U42" s="1"/>
      <c r="V42" s="1"/>
    </row>
    <row r="43" spans="1:22" x14ac:dyDescent="0.25">
      <c r="A43" s="48" t="s">
        <v>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1">
        <f>COUNTIFS(S10:S39,"&gt;2,2",S10:S39,"&lt;3,75")</f>
        <v>0</v>
      </c>
      <c r="T43" s="1">
        <f>COUNTIFS(T10:T39,"&gt;2,2",T10:T39,"&lt;3,75")</f>
        <v>0</v>
      </c>
      <c r="U43" s="1"/>
      <c r="V43" s="1"/>
    </row>
    <row r="44" spans="1:22" x14ac:dyDescent="0.25">
      <c r="A44" s="48" t="s">
        <v>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1">
        <f>COUNTIFS(S10:S39,"&lt;=2,2",S10:S39,"&gt;0")</f>
        <v>0</v>
      </c>
      <c r="T44" s="1">
        <f>COUNTIFS(T10:T39,"&lt;=2,2",T10:T39,"&gt;0")</f>
        <v>0</v>
      </c>
      <c r="U44" s="1"/>
      <c r="V44" s="1"/>
    </row>
  </sheetData>
  <sheetProtection sheet="1" objects="1" scenarios="1" selectLockedCells="1"/>
  <mergeCells count="20">
    <mergeCell ref="A41:B41"/>
    <mergeCell ref="A42:R42"/>
    <mergeCell ref="A43:R43"/>
    <mergeCell ref="A44:R44"/>
    <mergeCell ref="C8:D8"/>
    <mergeCell ref="E8:F8"/>
    <mergeCell ref="G8:H8"/>
    <mergeCell ref="I8:J8"/>
    <mergeCell ref="K8:L8"/>
    <mergeCell ref="M8:N8"/>
    <mergeCell ref="O8:P8"/>
    <mergeCell ref="Q8:R8"/>
    <mergeCell ref="B8:B9"/>
    <mergeCell ref="A40:B40"/>
    <mergeCell ref="U8:V8"/>
    <mergeCell ref="B2:U3"/>
    <mergeCell ref="B4:U4"/>
    <mergeCell ref="A8:A9"/>
    <mergeCell ref="B6:S6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4"/>
  <sheetViews>
    <sheetView zoomScale="90" zoomScaleNormal="90" workbookViewId="0">
      <selection activeCell="C10" sqref="C10:J30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6.140625" style="3" customWidth="1"/>
    <col min="4" max="4" width="6.140625" style="7" customWidth="1"/>
    <col min="5" max="5" width="6.140625" style="10" customWidth="1"/>
    <col min="6" max="10" width="6.140625" style="3" customWidth="1"/>
    <col min="11" max="14" width="7.5703125" customWidth="1"/>
  </cols>
  <sheetData>
    <row r="2" spans="1:14" ht="15" customHeight="1" x14ac:dyDescent="0.25">
      <c r="B2" s="41" t="str">
        <f>СТАРТ!B2:W5</f>
        <v>ДИАГНОСТИКА ПЕДАГОГИЧЕСКОГО ПРОЦЕССА в первой младшей группе (с 2 до 3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B4" s="41" t="str">
        <f>СТАРТ!B4:R5</f>
        <v>группа № __ "_________________"  за 20__/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x14ac:dyDescent="0.25">
      <c r="B6" s="69" t="s">
        <v>10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8" spans="1:14" ht="165.75" customHeight="1" x14ac:dyDescent="0.25">
      <c r="A8" s="63" t="s">
        <v>0</v>
      </c>
      <c r="B8" s="62" t="s">
        <v>1</v>
      </c>
      <c r="C8" s="67" t="s">
        <v>28</v>
      </c>
      <c r="D8" s="68"/>
      <c r="E8" s="67" t="s">
        <v>51</v>
      </c>
      <c r="F8" s="68"/>
      <c r="G8" s="67" t="s">
        <v>52</v>
      </c>
      <c r="H8" s="68"/>
      <c r="I8" s="67" t="s">
        <v>53</v>
      </c>
      <c r="J8" s="68"/>
      <c r="K8" s="75" t="s">
        <v>5</v>
      </c>
      <c r="L8" s="75"/>
      <c r="M8" s="72" t="s">
        <v>9</v>
      </c>
      <c r="N8" s="72"/>
    </row>
    <row r="9" spans="1:14" x14ac:dyDescent="0.25">
      <c r="A9" s="64"/>
      <c r="B9" s="64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 x14ac:dyDescent="0.25">
      <c r="A10" s="2">
        <v>1</v>
      </c>
      <c r="B10" s="36">
        <f>'Соц.-комун. развитие'!B12</f>
        <v>0</v>
      </c>
      <c r="C10" s="30"/>
      <c r="D10" s="31"/>
      <c r="E10" s="30"/>
      <c r="F10" s="31"/>
      <c r="G10" s="30"/>
      <c r="H10" s="31"/>
      <c r="I10" s="30"/>
      <c r="J10" s="31"/>
      <c r="K10" s="25">
        <f>SUM(C10+E10+G10+I10)/4</f>
        <v>0</v>
      </c>
      <c r="L10" s="25">
        <f>AVERAGEA(D10+F10+H10+J10)/4</f>
        <v>0</v>
      </c>
      <c r="M10" s="23">
        <f>K10/5*100</f>
        <v>0</v>
      </c>
      <c r="N10" s="23">
        <f>L10/5*100</f>
        <v>0</v>
      </c>
    </row>
    <row r="11" spans="1:14" x14ac:dyDescent="0.25">
      <c r="A11" s="2">
        <v>2</v>
      </c>
      <c r="B11" s="36">
        <f>'Соц.-комун. развитие'!B13</f>
        <v>0</v>
      </c>
      <c r="C11" s="30"/>
      <c r="D11" s="31"/>
      <c r="E11" s="30"/>
      <c r="F11" s="31"/>
      <c r="G11" s="30"/>
      <c r="H11" s="31"/>
      <c r="I11" s="30"/>
      <c r="J11" s="31"/>
      <c r="K11" s="25">
        <f t="shared" ref="K11:K39" si="0">SUM(C11+E11+G11+I11)/4</f>
        <v>0</v>
      </c>
      <c r="L11" s="25">
        <f t="shared" ref="L11:L39" si="1">AVERAGEA(D11+F11+H11+J11)/4</f>
        <v>0</v>
      </c>
      <c r="M11" s="23">
        <f t="shared" ref="M11:M39" si="2">K11/5*100</f>
        <v>0</v>
      </c>
      <c r="N11" s="23">
        <f t="shared" ref="N11:N39" si="3">L11/5*100</f>
        <v>0</v>
      </c>
    </row>
    <row r="12" spans="1:14" x14ac:dyDescent="0.25">
      <c r="A12" s="2">
        <v>3</v>
      </c>
      <c r="B12" s="36">
        <f>'Соц.-комун. развитие'!B14</f>
        <v>0</v>
      </c>
      <c r="C12" s="30"/>
      <c r="D12" s="31"/>
      <c r="E12" s="30"/>
      <c r="F12" s="31"/>
      <c r="G12" s="30"/>
      <c r="H12" s="31"/>
      <c r="I12" s="30"/>
      <c r="J12" s="31"/>
      <c r="K12" s="25">
        <f t="shared" si="0"/>
        <v>0</v>
      </c>
      <c r="L12" s="25">
        <f t="shared" si="1"/>
        <v>0</v>
      </c>
      <c r="M12" s="23">
        <f t="shared" si="2"/>
        <v>0</v>
      </c>
      <c r="N12" s="23">
        <f t="shared" si="3"/>
        <v>0</v>
      </c>
    </row>
    <row r="13" spans="1:14" x14ac:dyDescent="0.25">
      <c r="A13" s="2">
        <v>4</v>
      </c>
      <c r="B13" s="36">
        <f>'Соц.-комун. развитие'!B15</f>
        <v>0</v>
      </c>
      <c r="C13" s="30"/>
      <c r="D13" s="31"/>
      <c r="E13" s="30"/>
      <c r="F13" s="31"/>
      <c r="G13" s="30"/>
      <c r="H13" s="31"/>
      <c r="I13" s="30"/>
      <c r="J13" s="31"/>
      <c r="K13" s="25">
        <f t="shared" si="0"/>
        <v>0</v>
      </c>
      <c r="L13" s="25">
        <f t="shared" si="1"/>
        <v>0</v>
      </c>
      <c r="M13" s="23">
        <f t="shared" si="2"/>
        <v>0</v>
      </c>
      <c r="N13" s="23">
        <f t="shared" si="3"/>
        <v>0</v>
      </c>
    </row>
    <row r="14" spans="1:14" x14ac:dyDescent="0.25">
      <c r="A14" s="2">
        <v>5</v>
      </c>
      <c r="B14" s="36">
        <f>'Соц.-комун. развитие'!B16</f>
        <v>0</v>
      </c>
      <c r="C14" s="30"/>
      <c r="D14" s="31"/>
      <c r="E14" s="30"/>
      <c r="F14" s="31"/>
      <c r="G14" s="30"/>
      <c r="H14" s="31"/>
      <c r="I14" s="30"/>
      <c r="J14" s="31"/>
      <c r="K14" s="25">
        <f t="shared" si="0"/>
        <v>0</v>
      </c>
      <c r="L14" s="25">
        <f t="shared" si="1"/>
        <v>0</v>
      </c>
      <c r="M14" s="23">
        <f t="shared" si="2"/>
        <v>0</v>
      </c>
      <c r="N14" s="23">
        <f t="shared" si="3"/>
        <v>0</v>
      </c>
    </row>
    <row r="15" spans="1:14" x14ac:dyDescent="0.25">
      <c r="A15" s="2">
        <v>6</v>
      </c>
      <c r="B15" s="36">
        <f>'Соц.-комун. развитие'!B17</f>
        <v>0</v>
      </c>
      <c r="C15" s="30"/>
      <c r="D15" s="31"/>
      <c r="E15" s="30"/>
      <c r="F15" s="31"/>
      <c r="G15" s="30"/>
      <c r="H15" s="31"/>
      <c r="I15" s="30"/>
      <c r="J15" s="31"/>
      <c r="K15" s="25">
        <f t="shared" si="0"/>
        <v>0</v>
      </c>
      <c r="L15" s="25">
        <f t="shared" si="1"/>
        <v>0</v>
      </c>
      <c r="M15" s="23">
        <f t="shared" si="2"/>
        <v>0</v>
      </c>
      <c r="N15" s="23">
        <f t="shared" si="3"/>
        <v>0</v>
      </c>
    </row>
    <row r="16" spans="1:14" x14ac:dyDescent="0.25">
      <c r="A16" s="2">
        <v>7</v>
      </c>
      <c r="B16" s="36">
        <f>'Соц.-комун. развитие'!B18</f>
        <v>0</v>
      </c>
      <c r="C16" s="32"/>
      <c r="D16" s="31"/>
      <c r="E16" s="32"/>
      <c r="F16" s="31"/>
      <c r="G16" s="32"/>
      <c r="H16" s="31"/>
      <c r="I16" s="32"/>
      <c r="J16" s="31"/>
      <c r="K16" s="25">
        <f t="shared" si="0"/>
        <v>0</v>
      </c>
      <c r="L16" s="25">
        <f t="shared" si="1"/>
        <v>0</v>
      </c>
      <c r="M16" s="23">
        <f t="shared" si="2"/>
        <v>0</v>
      </c>
      <c r="N16" s="23">
        <f t="shared" si="3"/>
        <v>0</v>
      </c>
    </row>
    <row r="17" spans="1:14" x14ac:dyDescent="0.25">
      <c r="A17" s="2">
        <v>8</v>
      </c>
      <c r="B17" s="36">
        <f>'Соц.-комун. развитие'!B19</f>
        <v>0</v>
      </c>
      <c r="C17" s="32"/>
      <c r="D17" s="31"/>
      <c r="E17" s="32"/>
      <c r="F17" s="31"/>
      <c r="G17" s="32"/>
      <c r="H17" s="31"/>
      <c r="I17" s="32"/>
      <c r="J17" s="31"/>
      <c r="K17" s="25">
        <f t="shared" si="0"/>
        <v>0</v>
      </c>
      <c r="L17" s="25">
        <f t="shared" si="1"/>
        <v>0</v>
      </c>
      <c r="M17" s="23">
        <f t="shared" si="2"/>
        <v>0</v>
      </c>
      <c r="N17" s="23">
        <f t="shared" si="3"/>
        <v>0</v>
      </c>
    </row>
    <row r="18" spans="1:14" x14ac:dyDescent="0.25">
      <c r="A18" s="2">
        <v>9</v>
      </c>
      <c r="B18" s="36">
        <f>'Соц.-комун. развитие'!B20</f>
        <v>0</v>
      </c>
      <c r="C18" s="32"/>
      <c r="D18" s="31"/>
      <c r="E18" s="32"/>
      <c r="F18" s="31"/>
      <c r="G18" s="32"/>
      <c r="H18" s="31"/>
      <c r="I18" s="32"/>
      <c r="J18" s="31"/>
      <c r="K18" s="25">
        <f t="shared" si="0"/>
        <v>0</v>
      </c>
      <c r="L18" s="25">
        <f t="shared" si="1"/>
        <v>0</v>
      </c>
      <c r="M18" s="23">
        <f t="shared" si="2"/>
        <v>0</v>
      </c>
      <c r="N18" s="23">
        <f t="shared" si="3"/>
        <v>0</v>
      </c>
    </row>
    <row r="19" spans="1:14" x14ac:dyDescent="0.25">
      <c r="A19" s="2">
        <v>10</v>
      </c>
      <c r="B19" s="36">
        <f>'Соц.-комун. развитие'!B21</f>
        <v>0</v>
      </c>
      <c r="C19" s="32"/>
      <c r="D19" s="31"/>
      <c r="E19" s="32"/>
      <c r="F19" s="31"/>
      <c r="G19" s="32"/>
      <c r="H19" s="31"/>
      <c r="I19" s="32"/>
      <c r="J19" s="31"/>
      <c r="K19" s="25">
        <f t="shared" si="0"/>
        <v>0</v>
      </c>
      <c r="L19" s="25">
        <f t="shared" si="1"/>
        <v>0</v>
      </c>
      <c r="M19" s="23">
        <f t="shared" si="2"/>
        <v>0</v>
      </c>
      <c r="N19" s="23">
        <f t="shared" si="3"/>
        <v>0</v>
      </c>
    </row>
    <row r="20" spans="1:14" x14ac:dyDescent="0.25">
      <c r="A20" s="2">
        <v>11</v>
      </c>
      <c r="B20" s="36">
        <f>'Соц.-комун. развитие'!B22</f>
        <v>0</v>
      </c>
      <c r="C20" s="30"/>
      <c r="D20" s="31"/>
      <c r="E20" s="30"/>
      <c r="F20" s="31"/>
      <c r="G20" s="30"/>
      <c r="H20" s="31"/>
      <c r="I20" s="30"/>
      <c r="J20" s="31"/>
      <c r="K20" s="25">
        <f t="shared" si="0"/>
        <v>0</v>
      </c>
      <c r="L20" s="25">
        <f t="shared" si="1"/>
        <v>0</v>
      </c>
      <c r="M20" s="23">
        <f t="shared" si="2"/>
        <v>0</v>
      </c>
      <c r="N20" s="23">
        <f t="shared" si="3"/>
        <v>0</v>
      </c>
    </row>
    <row r="21" spans="1:14" x14ac:dyDescent="0.25">
      <c r="A21" s="2">
        <v>12</v>
      </c>
      <c r="B21" s="36">
        <f>'Соц.-комун. развитие'!B23</f>
        <v>0</v>
      </c>
      <c r="C21" s="30"/>
      <c r="D21" s="31"/>
      <c r="E21" s="30"/>
      <c r="F21" s="31"/>
      <c r="G21" s="30"/>
      <c r="H21" s="31"/>
      <c r="I21" s="30"/>
      <c r="J21" s="31"/>
      <c r="K21" s="25">
        <f t="shared" si="0"/>
        <v>0</v>
      </c>
      <c r="L21" s="25">
        <f t="shared" si="1"/>
        <v>0</v>
      </c>
      <c r="M21" s="23">
        <f t="shared" si="2"/>
        <v>0</v>
      </c>
      <c r="N21" s="23">
        <f t="shared" si="3"/>
        <v>0</v>
      </c>
    </row>
    <row r="22" spans="1:14" x14ac:dyDescent="0.25">
      <c r="A22" s="2">
        <v>13</v>
      </c>
      <c r="B22" s="36">
        <f>'Соц.-комун. развитие'!B24</f>
        <v>0</v>
      </c>
      <c r="C22" s="30"/>
      <c r="D22" s="31"/>
      <c r="E22" s="30"/>
      <c r="F22" s="31"/>
      <c r="G22" s="30"/>
      <c r="H22" s="31"/>
      <c r="I22" s="30"/>
      <c r="J22" s="31"/>
      <c r="K22" s="25">
        <f t="shared" si="0"/>
        <v>0</v>
      </c>
      <c r="L22" s="25">
        <f t="shared" si="1"/>
        <v>0</v>
      </c>
      <c r="M22" s="23">
        <f t="shared" si="2"/>
        <v>0</v>
      </c>
      <c r="N22" s="23">
        <f t="shared" si="3"/>
        <v>0</v>
      </c>
    </row>
    <row r="23" spans="1:14" x14ac:dyDescent="0.25">
      <c r="A23" s="2">
        <v>14</v>
      </c>
      <c r="B23" s="36">
        <f>'Соц.-комун. развитие'!B25</f>
        <v>0</v>
      </c>
      <c r="C23" s="30"/>
      <c r="D23" s="31"/>
      <c r="E23" s="30"/>
      <c r="F23" s="31"/>
      <c r="G23" s="30"/>
      <c r="H23" s="31"/>
      <c r="I23" s="30"/>
      <c r="J23" s="31"/>
      <c r="K23" s="25">
        <f t="shared" si="0"/>
        <v>0</v>
      </c>
      <c r="L23" s="25">
        <f t="shared" si="1"/>
        <v>0</v>
      </c>
      <c r="M23" s="23">
        <f t="shared" si="2"/>
        <v>0</v>
      </c>
      <c r="N23" s="23">
        <f t="shared" si="3"/>
        <v>0</v>
      </c>
    </row>
    <row r="24" spans="1:14" x14ac:dyDescent="0.25">
      <c r="A24" s="2">
        <v>15</v>
      </c>
      <c r="B24" s="36">
        <f>'Соц.-комун. развитие'!B26</f>
        <v>0</v>
      </c>
      <c r="C24" s="30"/>
      <c r="D24" s="31"/>
      <c r="E24" s="30"/>
      <c r="F24" s="31"/>
      <c r="G24" s="30"/>
      <c r="H24" s="31"/>
      <c r="I24" s="30"/>
      <c r="J24" s="31"/>
      <c r="K24" s="25">
        <f t="shared" si="0"/>
        <v>0</v>
      </c>
      <c r="L24" s="25">
        <f t="shared" si="1"/>
        <v>0</v>
      </c>
      <c r="M24" s="23">
        <f t="shared" si="2"/>
        <v>0</v>
      </c>
      <c r="N24" s="23">
        <f t="shared" si="3"/>
        <v>0</v>
      </c>
    </row>
    <row r="25" spans="1:14" x14ac:dyDescent="0.25">
      <c r="A25" s="2">
        <v>16</v>
      </c>
      <c r="B25" s="36">
        <f>'Соц.-комун. развитие'!B27</f>
        <v>0</v>
      </c>
      <c r="C25" s="30"/>
      <c r="D25" s="31"/>
      <c r="E25" s="30"/>
      <c r="F25" s="31"/>
      <c r="G25" s="30"/>
      <c r="H25" s="31"/>
      <c r="I25" s="30"/>
      <c r="J25" s="31"/>
      <c r="K25" s="25">
        <f t="shared" si="0"/>
        <v>0</v>
      </c>
      <c r="L25" s="25">
        <f t="shared" si="1"/>
        <v>0</v>
      </c>
      <c r="M25" s="23">
        <f t="shared" si="2"/>
        <v>0</v>
      </c>
      <c r="N25" s="23">
        <f t="shared" si="3"/>
        <v>0</v>
      </c>
    </row>
    <row r="26" spans="1:14" x14ac:dyDescent="0.25">
      <c r="A26" s="2">
        <v>17</v>
      </c>
      <c r="B26" s="36">
        <f>'Соц.-комун. развитие'!B28</f>
        <v>0</v>
      </c>
      <c r="C26" s="30"/>
      <c r="D26" s="31"/>
      <c r="E26" s="32"/>
      <c r="F26" s="31"/>
      <c r="G26" s="31"/>
      <c r="H26" s="31"/>
      <c r="I26" s="30"/>
      <c r="J26" s="31"/>
      <c r="K26" s="25">
        <f t="shared" si="0"/>
        <v>0</v>
      </c>
      <c r="L26" s="25">
        <f t="shared" si="1"/>
        <v>0</v>
      </c>
      <c r="M26" s="23">
        <f t="shared" si="2"/>
        <v>0</v>
      </c>
      <c r="N26" s="23">
        <f t="shared" si="3"/>
        <v>0</v>
      </c>
    </row>
    <row r="27" spans="1:14" x14ac:dyDescent="0.25">
      <c r="A27" s="2">
        <v>18</v>
      </c>
      <c r="B27" s="36">
        <f>'Соц.-комун. развитие'!B29</f>
        <v>0</v>
      </c>
      <c r="C27" s="30"/>
      <c r="D27" s="31"/>
      <c r="E27" s="32"/>
      <c r="F27" s="31"/>
      <c r="G27" s="31"/>
      <c r="H27" s="31"/>
      <c r="I27" s="30"/>
      <c r="J27" s="31"/>
      <c r="K27" s="25">
        <f t="shared" si="0"/>
        <v>0</v>
      </c>
      <c r="L27" s="25">
        <f t="shared" si="1"/>
        <v>0</v>
      </c>
      <c r="M27" s="23">
        <f t="shared" si="2"/>
        <v>0</v>
      </c>
      <c r="N27" s="23">
        <f t="shared" si="3"/>
        <v>0</v>
      </c>
    </row>
    <row r="28" spans="1:14" x14ac:dyDescent="0.25">
      <c r="A28" s="2">
        <v>19</v>
      </c>
      <c r="B28" s="36">
        <f>'Соц.-комун. развитие'!B30</f>
        <v>0</v>
      </c>
      <c r="C28" s="30"/>
      <c r="D28" s="31"/>
      <c r="E28" s="32"/>
      <c r="F28" s="31"/>
      <c r="G28" s="31"/>
      <c r="H28" s="31"/>
      <c r="I28" s="30"/>
      <c r="J28" s="31"/>
      <c r="K28" s="25">
        <f t="shared" si="0"/>
        <v>0</v>
      </c>
      <c r="L28" s="25">
        <f t="shared" si="1"/>
        <v>0</v>
      </c>
      <c r="M28" s="23">
        <f t="shared" si="2"/>
        <v>0</v>
      </c>
      <c r="N28" s="23">
        <f t="shared" si="3"/>
        <v>0</v>
      </c>
    </row>
    <row r="29" spans="1:14" x14ac:dyDescent="0.25">
      <c r="A29" s="2">
        <v>20</v>
      </c>
      <c r="B29" s="36">
        <f>'Соц.-комун. развитие'!B31</f>
        <v>0</v>
      </c>
      <c r="C29" s="30"/>
      <c r="D29" s="31"/>
      <c r="E29" s="32"/>
      <c r="F29" s="31"/>
      <c r="G29" s="31"/>
      <c r="H29" s="31"/>
      <c r="I29" s="30"/>
      <c r="J29" s="31"/>
      <c r="K29" s="25">
        <f t="shared" si="0"/>
        <v>0</v>
      </c>
      <c r="L29" s="25">
        <f t="shared" si="1"/>
        <v>0</v>
      </c>
      <c r="M29" s="23">
        <f t="shared" si="2"/>
        <v>0</v>
      </c>
      <c r="N29" s="23">
        <f t="shared" si="3"/>
        <v>0</v>
      </c>
    </row>
    <row r="30" spans="1:14" x14ac:dyDescent="0.25">
      <c r="A30" s="2">
        <v>21</v>
      </c>
      <c r="B30" s="36">
        <f>'Соц.-комун. развитие'!B32</f>
        <v>0</v>
      </c>
      <c r="C30" s="30"/>
      <c r="D30" s="31"/>
      <c r="E30" s="32"/>
      <c r="F30" s="31"/>
      <c r="G30" s="31"/>
      <c r="H30" s="31"/>
      <c r="I30" s="30"/>
      <c r="J30" s="31"/>
      <c r="K30" s="25">
        <f t="shared" si="0"/>
        <v>0</v>
      </c>
      <c r="L30" s="25">
        <f t="shared" si="1"/>
        <v>0</v>
      </c>
      <c r="M30" s="23">
        <f t="shared" si="2"/>
        <v>0</v>
      </c>
      <c r="N30" s="23">
        <f t="shared" si="3"/>
        <v>0</v>
      </c>
    </row>
    <row r="31" spans="1:14" x14ac:dyDescent="0.25">
      <c r="A31" s="2">
        <v>22</v>
      </c>
      <c r="B31" s="36">
        <f>'Соц.-комун. развитие'!B33</f>
        <v>0</v>
      </c>
      <c r="C31" s="30"/>
      <c r="D31" s="31"/>
      <c r="E31" s="32"/>
      <c r="F31" s="31"/>
      <c r="G31" s="31"/>
      <c r="H31" s="31"/>
      <c r="I31" s="30"/>
      <c r="J31" s="31"/>
      <c r="K31" s="25">
        <f t="shared" si="0"/>
        <v>0</v>
      </c>
      <c r="L31" s="25">
        <f t="shared" si="1"/>
        <v>0</v>
      </c>
      <c r="M31" s="23">
        <f t="shared" si="2"/>
        <v>0</v>
      </c>
      <c r="N31" s="23">
        <f t="shared" si="3"/>
        <v>0</v>
      </c>
    </row>
    <row r="32" spans="1:14" x14ac:dyDescent="0.25">
      <c r="A32" s="2">
        <v>23</v>
      </c>
      <c r="B32" s="36">
        <f>'Соц.-комун. развитие'!B34</f>
        <v>0</v>
      </c>
      <c r="C32" s="30"/>
      <c r="D32" s="31"/>
      <c r="E32" s="32"/>
      <c r="F32" s="31"/>
      <c r="G32" s="31"/>
      <c r="H32" s="31"/>
      <c r="I32" s="30"/>
      <c r="J32" s="31"/>
      <c r="K32" s="25">
        <f t="shared" si="0"/>
        <v>0</v>
      </c>
      <c r="L32" s="25">
        <f t="shared" si="1"/>
        <v>0</v>
      </c>
      <c r="M32" s="23">
        <f t="shared" si="2"/>
        <v>0</v>
      </c>
      <c r="N32" s="23">
        <f t="shared" si="3"/>
        <v>0</v>
      </c>
    </row>
    <row r="33" spans="1:14" x14ac:dyDescent="0.25">
      <c r="A33" s="2">
        <v>24</v>
      </c>
      <c r="B33" s="36">
        <f>'Соц.-комун. развитие'!B38</f>
        <v>0</v>
      </c>
      <c r="C33" s="30"/>
      <c r="D33" s="31"/>
      <c r="E33" s="32"/>
      <c r="F33" s="31"/>
      <c r="G33" s="31"/>
      <c r="H33" s="31"/>
      <c r="I33" s="30"/>
      <c r="J33" s="31"/>
      <c r="K33" s="25">
        <f t="shared" si="0"/>
        <v>0</v>
      </c>
      <c r="L33" s="25">
        <f t="shared" si="1"/>
        <v>0</v>
      </c>
      <c r="M33" s="23">
        <f t="shared" si="2"/>
        <v>0</v>
      </c>
      <c r="N33" s="23">
        <f t="shared" si="3"/>
        <v>0</v>
      </c>
    </row>
    <row r="34" spans="1:14" x14ac:dyDescent="0.25">
      <c r="A34" s="2">
        <v>25</v>
      </c>
      <c r="B34" s="36">
        <f>'Соц.-комун. развитие'!B39</f>
        <v>0</v>
      </c>
      <c r="C34" s="30"/>
      <c r="D34" s="31"/>
      <c r="E34" s="32"/>
      <c r="F34" s="31"/>
      <c r="G34" s="31"/>
      <c r="H34" s="31"/>
      <c r="I34" s="30"/>
      <c r="J34" s="31"/>
      <c r="K34" s="25">
        <f t="shared" ref="K34:K37" si="4">SUM(C34+E34+G34+I34)/4</f>
        <v>0</v>
      </c>
      <c r="L34" s="25">
        <f t="shared" ref="L34:L37" si="5">AVERAGEA(D34+F34+H34+J34)/4</f>
        <v>0</v>
      </c>
      <c r="M34" s="23">
        <f t="shared" ref="M34:M37" si="6">K34/5*100</f>
        <v>0</v>
      </c>
      <c r="N34" s="23">
        <f t="shared" ref="N34:N37" si="7">L34/5*100</f>
        <v>0</v>
      </c>
    </row>
    <row r="35" spans="1:14" x14ac:dyDescent="0.25">
      <c r="A35" s="2">
        <v>26</v>
      </c>
      <c r="B35" s="36">
        <f>'Соц.-комун. развитие'!B40</f>
        <v>0</v>
      </c>
      <c r="C35" s="30"/>
      <c r="D35" s="31"/>
      <c r="E35" s="32"/>
      <c r="F35" s="31"/>
      <c r="G35" s="31"/>
      <c r="H35" s="31"/>
      <c r="I35" s="30"/>
      <c r="J35" s="31"/>
      <c r="K35" s="25">
        <f t="shared" si="4"/>
        <v>0</v>
      </c>
      <c r="L35" s="25">
        <f t="shared" si="5"/>
        <v>0</v>
      </c>
      <c r="M35" s="23">
        <f t="shared" si="6"/>
        <v>0</v>
      </c>
      <c r="N35" s="23">
        <f t="shared" si="7"/>
        <v>0</v>
      </c>
    </row>
    <row r="36" spans="1:14" x14ac:dyDescent="0.25">
      <c r="A36" s="2">
        <v>27</v>
      </c>
      <c r="B36" s="36">
        <f>'Соц.-комун. развитие'!B41</f>
        <v>0</v>
      </c>
      <c r="C36" s="30"/>
      <c r="D36" s="31"/>
      <c r="E36" s="32"/>
      <c r="F36" s="31"/>
      <c r="G36" s="31"/>
      <c r="H36" s="31"/>
      <c r="I36" s="30"/>
      <c r="J36" s="31"/>
      <c r="K36" s="25">
        <f t="shared" si="4"/>
        <v>0</v>
      </c>
      <c r="L36" s="25">
        <f t="shared" si="5"/>
        <v>0</v>
      </c>
      <c r="M36" s="23">
        <f t="shared" si="6"/>
        <v>0</v>
      </c>
      <c r="N36" s="23">
        <f t="shared" si="7"/>
        <v>0</v>
      </c>
    </row>
    <row r="37" spans="1:14" x14ac:dyDescent="0.25">
      <c r="A37" s="2">
        <v>28</v>
      </c>
      <c r="B37" s="36">
        <f>'Соц.-комун. развитие'!B39</f>
        <v>0</v>
      </c>
      <c r="C37" s="30"/>
      <c r="D37" s="31"/>
      <c r="E37" s="32"/>
      <c r="F37" s="31"/>
      <c r="G37" s="31"/>
      <c r="H37" s="31"/>
      <c r="I37" s="31"/>
      <c r="J37" s="31"/>
      <c r="K37" s="25">
        <f t="shared" si="4"/>
        <v>0</v>
      </c>
      <c r="L37" s="25">
        <f t="shared" si="5"/>
        <v>0</v>
      </c>
      <c r="M37" s="23">
        <f t="shared" si="6"/>
        <v>0</v>
      </c>
      <c r="N37" s="23">
        <f t="shared" si="7"/>
        <v>0</v>
      </c>
    </row>
    <row r="38" spans="1:14" x14ac:dyDescent="0.25">
      <c r="A38" s="2">
        <v>29</v>
      </c>
      <c r="B38" s="36">
        <f>'Соц.-комун. развитие'!B40</f>
        <v>0</v>
      </c>
      <c r="C38" s="30"/>
      <c r="D38" s="31"/>
      <c r="E38" s="32"/>
      <c r="F38" s="31"/>
      <c r="G38" s="31"/>
      <c r="H38" s="31"/>
      <c r="I38" s="31"/>
      <c r="J38" s="31"/>
      <c r="K38" s="25">
        <f t="shared" si="0"/>
        <v>0</v>
      </c>
      <c r="L38" s="25">
        <f t="shared" si="1"/>
        <v>0</v>
      </c>
      <c r="M38" s="23">
        <f t="shared" si="2"/>
        <v>0</v>
      </c>
      <c r="N38" s="23">
        <f t="shared" si="3"/>
        <v>0</v>
      </c>
    </row>
    <row r="39" spans="1:14" x14ac:dyDescent="0.25">
      <c r="A39" s="2">
        <v>30</v>
      </c>
      <c r="B39" s="36">
        <f>'Соц.-комун. развитие'!B41</f>
        <v>0</v>
      </c>
      <c r="C39" s="30"/>
      <c r="D39" s="31"/>
      <c r="E39" s="32"/>
      <c r="F39" s="31"/>
      <c r="G39" s="31"/>
      <c r="H39" s="31"/>
      <c r="I39" s="31"/>
      <c r="J39" s="31"/>
      <c r="K39" s="25">
        <f t="shared" si="0"/>
        <v>0</v>
      </c>
      <c r="L39" s="25">
        <f t="shared" si="1"/>
        <v>0</v>
      </c>
      <c r="M39" s="23">
        <f t="shared" si="2"/>
        <v>0</v>
      </c>
      <c r="N39" s="23">
        <f t="shared" si="3"/>
        <v>0</v>
      </c>
    </row>
    <row r="40" spans="1:14" x14ac:dyDescent="0.25">
      <c r="A40" s="46" t="s">
        <v>24</v>
      </c>
      <c r="B40" s="47"/>
      <c r="C40" s="24" t="e">
        <f>SUM(C10:C39)/COUNTIF(C10:C39,"&gt;0")</f>
        <v>#DIV/0!</v>
      </c>
      <c r="D40" s="24" t="e">
        <f t="shared" ref="D40:L40" si="8">SUM(D10:D39)/COUNTIF(D10:D39,"&gt;0")</f>
        <v>#DIV/0!</v>
      </c>
      <c r="E40" s="24" t="e">
        <f t="shared" si="8"/>
        <v>#DIV/0!</v>
      </c>
      <c r="F40" s="24" t="e">
        <f t="shared" si="8"/>
        <v>#DIV/0!</v>
      </c>
      <c r="G40" s="24" t="e">
        <f t="shared" si="8"/>
        <v>#DIV/0!</v>
      </c>
      <c r="H40" s="24" t="e">
        <f t="shared" si="8"/>
        <v>#DIV/0!</v>
      </c>
      <c r="I40" s="24" t="e">
        <f t="shared" si="8"/>
        <v>#DIV/0!</v>
      </c>
      <c r="J40" s="24" t="e">
        <f t="shared" si="8"/>
        <v>#DIV/0!</v>
      </c>
      <c r="K40" s="24" t="e">
        <f t="shared" si="8"/>
        <v>#DIV/0!</v>
      </c>
      <c r="L40" s="24" t="e">
        <f t="shared" si="8"/>
        <v>#DIV/0!</v>
      </c>
      <c r="M40" s="22"/>
      <c r="N40" s="22"/>
    </row>
    <row r="41" spans="1:14" x14ac:dyDescent="0.25">
      <c r="A41" s="46" t="s">
        <v>2</v>
      </c>
      <c r="B41" s="47"/>
      <c r="C41" s="17" t="e">
        <f>C40/5*100</f>
        <v>#DIV/0!</v>
      </c>
      <c r="D41" s="17" t="e">
        <f>D40/5*100</f>
        <v>#DIV/0!</v>
      </c>
      <c r="E41" s="17" t="e">
        <f t="shared" ref="E41:J41" si="9">E40/5*100</f>
        <v>#DIV/0!</v>
      </c>
      <c r="F41" s="17" t="e">
        <f t="shared" si="9"/>
        <v>#DIV/0!</v>
      </c>
      <c r="G41" s="17" t="e">
        <f t="shared" si="9"/>
        <v>#DIV/0!</v>
      </c>
      <c r="H41" s="17" t="e">
        <f t="shared" si="9"/>
        <v>#DIV/0!</v>
      </c>
      <c r="I41" s="17" t="e">
        <f>I40/5*100</f>
        <v>#DIV/0!</v>
      </c>
      <c r="J41" s="17" t="e">
        <f t="shared" si="9"/>
        <v>#DIV/0!</v>
      </c>
      <c r="K41" s="23"/>
      <c r="L41" s="23"/>
      <c r="M41" s="23" t="e">
        <f>K40/5*100</f>
        <v>#DIV/0!</v>
      </c>
      <c r="N41" s="23" t="e">
        <f>L40/5*100</f>
        <v>#DIV/0!</v>
      </c>
    </row>
    <row r="42" spans="1:14" x14ac:dyDescent="0.25">
      <c r="A42" s="48" t="s">
        <v>6</v>
      </c>
      <c r="B42" s="49"/>
      <c r="C42" s="49"/>
      <c r="D42" s="49"/>
      <c r="E42" s="49"/>
      <c r="F42" s="49"/>
      <c r="G42" s="49"/>
      <c r="H42" s="49"/>
      <c r="I42" s="49"/>
      <c r="J42" s="49"/>
      <c r="K42" s="1">
        <f>COUNTIF(K10:K39, "&gt;=3,75")</f>
        <v>0</v>
      </c>
      <c r="L42" s="1">
        <f>COUNTIF(L10:L39, "&gt;=3,75")</f>
        <v>0</v>
      </c>
      <c r="M42" s="1"/>
      <c r="N42" s="1"/>
    </row>
    <row r="43" spans="1:14" x14ac:dyDescent="0.25">
      <c r="A43" s="48" t="s">
        <v>7</v>
      </c>
      <c r="B43" s="49"/>
      <c r="C43" s="49"/>
      <c r="D43" s="49"/>
      <c r="E43" s="49"/>
      <c r="F43" s="49"/>
      <c r="G43" s="49"/>
      <c r="H43" s="49"/>
      <c r="I43" s="49"/>
      <c r="J43" s="49"/>
      <c r="K43" s="1">
        <f>COUNTIFS(K10:K39,"&gt;2,2",K10:K39,"&lt;3,75")</f>
        <v>0</v>
      </c>
      <c r="L43" s="1">
        <f>COUNTIFS(L10:L39,"&gt;2,2",L10:L39,"&lt;3,75")</f>
        <v>0</v>
      </c>
      <c r="M43" s="1"/>
      <c r="N43" s="1"/>
    </row>
    <row r="44" spans="1:14" x14ac:dyDescent="0.25">
      <c r="A44" s="48" t="s">
        <v>8</v>
      </c>
      <c r="B44" s="49"/>
      <c r="C44" s="49"/>
      <c r="D44" s="49"/>
      <c r="E44" s="49"/>
      <c r="F44" s="49"/>
      <c r="G44" s="49"/>
      <c r="H44" s="49"/>
      <c r="I44" s="49"/>
      <c r="J44" s="49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B2:N3"/>
    <mergeCell ref="B4:N4"/>
    <mergeCell ref="A41:B41"/>
    <mergeCell ref="A42:J42"/>
    <mergeCell ref="A43:J43"/>
    <mergeCell ref="B6:M6"/>
    <mergeCell ref="M8:N8"/>
    <mergeCell ref="C8:D8"/>
    <mergeCell ref="E8:F8"/>
    <mergeCell ref="G8:H8"/>
    <mergeCell ref="I8:J8"/>
    <mergeCell ref="A44:J44"/>
    <mergeCell ref="K8:L8"/>
    <mergeCell ref="A8:A9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4"/>
  <sheetViews>
    <sheetView topLeftCell="A21" zoomScale="80" zoomScaleNormal="80" zoomScaleSheetLayoutView="80" workbookViewId="0">
      <selection activeCell="C35" sqref="C35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6" style="3" customWidth="1"/>
    <col min="4" max="4" width="6" style="7" customWidth="1"/>
    <col min="5" max="16" width="6" style="3" customWidth="1"/>
    <col min="17" max="20" width="5.7109375" customWidth="1"/>
  </cols>
  <sheetData>
    <row r="2" spans="1:20" ht="15" customHeight="1" x14ac:dyDescent="0.25">
      <c r="B2" s="41" t="str">
        <f>СТАРТ!B2:W5</f>
        <v>ДИАГНОСТИКА ПЕДАГОГИЧЕСКОГО ПРОЦЕССА в первой младшей группе (с 2 до 3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x14ac:dyDescent="0.25">
      <c r="B4" s="76" t="str">
        <f>СТАРТ!B4:R5</f>
        <v>группа № __ "_________________"  за 20__/ 20__ учебный год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11"/>
    </row>
    <row r="6" spans="1:20" x14ac:dyDescent="0.25">
      <c r="B6" s="69" t="s">
        <v>14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20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 x14ac:dyDescent="0.25">
      <c r="A8" s="81"/>
      <c r="B8" s="63"/>
      <c r="C8" s="74" t="s">
        <v>54</v>
      </c>
      <c r="D8" s="74"/>
      <c r="E8" s="74" t="s">
        <v>55</v>
      </c>
      <c r="F8" s="74"/>
      <c r="G8" s="74" t="s">
        <v>56</v>
      </c>
      <c r="H8" s="74"/>
      <c r="I8" s="74" t="s">
        <v>57</v>
      </c>
      <c r="J8" s="74"/>
      <c r="K8" s="74" t="s">
        <v>58</v>
      </c>
      <c r="L8" s="74"/>
      <c r="M8" s="67" t="s">
        <v>30</v>
      </c>
      <c r="N8" s="68"/>
      <c r="O8" s="67" t="s">
        <v>59</v>
      </c>
      <c r="P8" s="68"/>
      <c r="Q8" s="77" t="s">
        <v>5</v>
      </c>
      <c r="R8" s="78"/>
      <c r="S8" s="79" t="s">
        <v>9</v>
      </c>
      <c r="T8" s="80"/>
    </row>
    <row r="9" spans="1:20" x14ac:dyDescent="0.25">
      <c r="A9" s="81"/>
      <c r="B9" s="64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 x14ac:dyDescent="0.25">
      <c r="A10" s="2">
        <v>1</v>
      </c>
      <c r="B10" s="36">
        <f>'Соц.-комун. развитие'!B12</f>
        <v>0</v>
      </c>
      <c r="C10" s="30"/>
      <c r="D10" s="31"/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25">
        <f>(C10+E10+G10+I10+K10+M10+O10)/7</f>
        <v>0</v>
      </c>
      <c r="R10" s="25">
        <f>SUM(D10+F10+H10+J10+L10+N10+P10)/7</f>
        <v>0</v>
      </c>
      <c r="S10" s="23">
        <f>Q10/5*100</f>
        <v>0</v>
      </c>
      <c r="T10" s="23">
        <f>R10/5*100</f>
        <v>0</v>
      </c>
    </row>
    <row r="11" spans="1:20" x14ac:dyDescent="0.25">
      <c r="A11" s="2">
        <v>2</v>
      </c>
      <c r="B11" s="36">
        <f>'Соц.-комун. развитие'!B13</f>
        <v>0</v>
      </c>
      <c r="C11" s="30"/>
      <c r="D11" s="31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25">
        <f t="shared" ref="Q11:Q39" si="0">(C11+E11+G11+I11+K11+M11+O11)/7</f>
        <v>0</v>
      </c>
      <c r="R11" s="25">
        <f t="shared" ref="R11:R39" si="1">SUM(D11+F11+H11+J11+L11+N11+P11)/7</f>
        <v>0</v>
      </c>
      <c r="S11" s="23">
        <f t="shared" ref="S11:S39" si="2">Q11/5*100</f>
        <v>0</v>
      </c>
      <c r="T11" s="23">
        <f t="shared" ref="T11:T39" si="3">R11/5*100</f>
        <v>0</v>
      </c>
    </row>
    <row r="12" spans="1:20" x14ac:dyDescent="0.25">
      <c r="A12" s="2">
        <v>3</v>
      </c>
      <c r="B12" s="36">
        <f>'Соц.-комун. развитие'!B14</f>
        <v>0</v>
      </c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25">
        <f t="shared" si="0"/>
        <v>0</v>
      </c>
      <c r="R12" s="25">
        <f t="shared" si="1"/>
        <v>0</v>
      </c>
      <c r="S12" s="23">
        <f t="shared" si="2"/>
        <v>0</v>
      </c>
      <c r="T12" s="23">
        <f t="shared" si="3"/>
        <v>0</v>
      </c>
    </row>
    <row r="13" spans="1:20" x14ac:dyDescent="0.25">
      <c r="A13" s="2">
        <v>4</v>
      </c>
      <c r="B13" s="36">
        <f>'Соц.-комун. развитие'!B15</f>
        <v>0</v>
      </c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25">
        <f t="shared" si="0"/>
        <v>0</v>
      </c>
      <c r="R13" s="25">
        <f t="shared" si="1"/>
        <v>0</v>
      </c>
      <c r="S13" s="23">
        <f t="shared" si="2"/>
        <v>0</v>
      </c>
      <c r="T13" s="23">
        <f t="shared" si="3"/>
        <v>0</v>
      </c>
    </row>
    <row r="14" spans="1:20" x14ac:dyDescent="0.25">
      <c r="A14" s="2">
        <v>5</v>
      </c>
      <c r="B14" s="36">
        <f>'Соц.-комун. развитие'!B16</f>
        <v>0</v>
      </c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25">
        <f t="shared" si="0"/>
        <v>0</v>
      </c>
      <c r="R14" s="25">
        <f t="shared" si="1"/>
        <v>0</v>
      </c>
      <c r="S14" s="23">
        <f t="shared" si="2"/>
        <v>0</v>
      </c>
      <c r="T14" s="23">
        <f t="shared" si="3"/>
        <v>0</v>
      </c>
    </row>
    <row r="15" spans="1:20" x14ac:dyDescent="0.25">
      <c r="A15" s="2">
        <v>6</v>
      </c>
      <c r="B15" s="36">
        <f>'Соц.-комун. развитие'!B17</f>
        <v>0</v>
      </c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25">
        <f t="shared" si="0"/>
        <v>0</v>
      </c>
      <c r="R15" s="25">
        <f t="shared" si="1"/>
        <v>0</v>
      </c>
      <c r="S15" s="23">
        <f t="shared" si="2"/>
        <v>0</v>
      </c>
      <c r="T15" s="23">
        <f t="shared" si="3"/>
        <v>0</v>
      </c>
    </row>
    <row r="16" spans="1:20" x14ac:dyDescent="0.25">
      <c r="A16" s="2">
        <v>7</v>
      </c>
      <c r="B16" s="36">
        <f>'Соц.-комун. развитие'!B18</f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25">
        <f t="shared" si="0"/>
        <v>0</v>
      </c>
      <c r="R16" s="25">
        <f t="shared" si="1"/>
        <v>0</v>
      </c>
      <c r="S16" s="23">
        <f t="shared" si="2"/>
        <v>0</v>
      </c>
      <c r="T16" s="23">
        <f t="shared" si="3"/>
        <v>0</v>
      </c>
    </row>
    <row r="17" spans="1:20" x14ac:dyDescent="0.25">
      <c r="A17" s="2">
        <v>8</v>
      </c>
      <c r="B17" s="36">
        <f>'Соц.-комун. развитие'!B19</f>
        <v>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25">
        <f t="shared" si="0"/>
        <v>0</v>
      </c>
      <c r="R17" s="25">
        <f t="shared" si="1"/>
        <v>0</v>
      </c>
      <c r="S17" s="23">
        <f t="shared" si="2"/>
        <v>0</v>
      </c>
      <c r="T17" s="23">
        <f t="shared" si="3"/>
        <v>0</v>
      </c>
    </row>
    <row r="18" spans="1:20" x14ac:dyDescent="0.25">
      <c r="A18" s="2">
        <v>9</v>
      </c>
      <c r="B18" s="36">
        <f>'Соц.-комун. развитие'!B20</f>
        <v>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25">
        <f t="shared" si="0"/>
        <v>0</v>
      </c>
      <c r="R18" s="25">
        <f t="shared" si="1"/>
        <v>0</v>
      </c>
      <c r="S18" s="23">
        <f t="shared" si="2"/>
        <v>0</v>
      </c>
      <c r="T18" s="23">
        <f t="shared" si="3"/>
        <v>0</v>
      </c>
    </row>
    <row r="19" spans="1:20" x14ac:dyDescent="0.25">
      <c r="A19" s="2">
        <v>10</v>
      </c>
      <c r="B19" s="36">
        <f>'Соц.-комун. развитие'!B21</f>
        <v>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5">
        <f t="shared" si="0"/>
        <v>0</v>
      </c>
      <c r="R19" s="25">
        <f t="shared" si="1"/>
        <v>0</v>
      </c>
      <c r="S19" s="23">
        <f t="shared" si="2"/>
        <v>0</v>
      </c>
      <c r="T19" s="23">
        <f t="shared" si="3"/>
        <v>0</v>
      </c>
    </row>
    <row r="20" spans="1:20" x14ac:dyDescent="0.25">
      <c r="A20" s="2">
        <v>11</v>
      </c>
      <c r="B20" s="36">
        <f>'Соц.-комун. развитие'!B22</f>
        <v>0</v>
      </c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25">
        <f t="shared" si="0"/>
        <v>0</v>
      </c>
      <c r="R20" s="25">
        <f t="shared" si="1"/>
        <v>0</v>
      </c>
      <c r="S20" s="23">
        <f t="shared" si="2"/>
        <v>0</v>
      </c>
      <c r="T20" s="23">
        <f t="shared" si="3"/>
        <v>0</v>
      </c>
    </row>
    <row r="21" spans="1:20" x14ac:dyDescent="0.25">
      <c r="A21" s="2">
        <v>12</v>
      </c>
      <c r="B21" s="36">
        <f>'Соц.-комун. развитие'!B23</f>
        <v>0</v>
      </c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25">
        <f t="shared" si="0"/>
        <v>0</v>
      </c>
      <c r="R21" s="25">
        <f t="shared" si="1"/>
        <v>0</v>
      </c>
      <c r="S21" s="23">
        <f t="shared" si="2"/>
        <v>0</v>
      </c>
      <c r="T21" s="23">
        <f t="shared" si="3"/>
        <v>0</v>
      </c>
    </row>
    <row r="22" spans="1:20" x14ac:dyDescent="0.25">
      <c r="A22" s="2">
        <v>13</v>
      </c>
      <c r="B22" s="36">
        <f>'Соц.-комун. развитие'!B24</f>
        <v>0</v>
      </c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25">
        <f t="shared" si="0"/>
        <v>0</v>
      </c>
      <c r="R22" s="25">
        <f t="shared" si="1"/>
        <v>0</v>
      </c>
      <c r="S22" s="23">
        <f t="shared" si="2"/>
        <v>0</v>
      </c>
      <c r="T22" s="23">
        <f t="shared" si="3"/>
        <v>0</v>
      </c>
    </row>
    <row r="23" spans="1:20" x14ac:dyDescent="0.25">
      <c r="A23" s="2">
        <v>14</v>
      </c>
      <c r="B23" s="36">
        <f>'Соц.-комун. развитие'!B25</f>
        <v>0</v>
      </c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25">
        <f t="shared" si="0"/>
        <v>0</v>
      </c>
      <c r="R23" s="25">
        <f t="shared" si="1"/>
        <v>0</v>
      </c>
      <c r="S23" s="23">
        <f t="shared" si="2"/>
        <v>0</v>
      </c>
      <c r="T23" s="23">
        <f t="shared" si="3"/>
        <v>0</v>
      </c>
    </row>
    <row r="24" spans="1:20" x14ac:dyDescent="0.25">
      <c r="A24" s="2">
        <v>15</v>
      </c>
      <c r="B24" s="36">
        <f>'Соц.-комун. развитие'!B26</f>
        <v>0</v>
      </c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25">
        <f t="shared" si="0"/>
        <v>0</v>
      </c>
      <c r="R24" s="25">
        <f t="shared" si="1"/>
        <v>0</v>
      </c>
      <c r="S24" s="23">
        <f t="shared" si="2"/>
        <v>0</v>
      </c>
      <c r="T24" s="23">
        <f t="shared" si="3"/>
        <v>0</v>
      </c>
    </row>
    <row r="25" spans="1:20" x14ac:dyDescent="0.25">
      <c r="A25" s="2">
        <v>16</v>
      </c>
      <c r="B25" s="36">
        <f>'Соц.-комун. развитие'!B27</f>
        <v>0</v>
      </c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25">
        <f t="shared" si="0"/>
        <v>0</v>
      </c>
      <c r="R25" s="25">
        <f t="shared" si="1"/>
        <v>0</v>
      </c>
      <c r="S25" s="23">
        <f t="shared" si="2"/>
        <v>0</v>
      </c>
      <c r="T25" s="23">
        <f t="shared" si="3"/>
        <v>0</v>
      </c>
    </row>
    <row r="26" spans="1:20" x14ac:dyDescent="0.25">
      <c r="A26" s="2">
        <v>17</v>
      </c>
      <c r="B26" s="36">
        <f>'Соц.-комун. развитие'!B28</f>
        <v>0</v>
      </c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25">
        <f t="shared" si="0"/>
        <v>0</v>
      </c>
      <c r="R26" s="25">
        <f t="shared" si="1"/>
        <v>0</v>
      </c>
      <c r="S26" s="23">
        <f t="shared" si="2"/>
        <v>0</v>
      </c>
      <c r="T26" s="23">
        <f t="shared" si="3"/>
        <v>0</v>
      </c>
    </row>
    <row r="27" spans="1:20" x14ac:dyDescent="0.25">
      <c r="A27" s="2">
        <v>18</v>
      </c>
      <c r="B27" s="36">
        <f>'Соц.-комун. развитие'!B29</f>
        <v>0</v>
      </c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25">
        <f t="shared" si="0"/>
        <v>0</v>
      </c>
      <c r="R27" s="25">
        <f t="shared" si="1"/>
        <v>0</v>
      </c>
      <c r="S27" s="23">
        <f t="shared" si="2"/>
        <v>0</v>
      </c>
      <c r="T27" s="23">
        <f t="shared" si="3"/>
        <v>0</v>
      </c>
    </row>
    <row r="28" spans="1:20" x14ac:dyDescent="0.25">
      <c r="A28" s="2">
        <v>19</v>
      </c>
      <c r="B28" s="36">
        <f>'Соц.-комун. развитие'!B30</f>
        <v>0</v>
      </c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25">
        <f t="shared" si="0"/>
        <v>0</v>
      </c>
      <c r="R28" s="25">
        <f t="shared" si="1"/>
        <v>0</v>
      </c>
      <c r="S28" s="23">
        <f t="shared" si="2"/>
        <v>0</v>
      </c>
      <c r="T28" s="23">
        <f t="shared" si="3"/>
        <v>0</v>
      </c>
    </row>
    <row r="29" spans="1:20" x14ac:dyDescent="0.25">
      <c r="A29" s="2">
        <v>20</v>
      </c>
      <c r="B29" s="36">
        <f>'Соц.-комун. развитие'!B31</f>
        <v>0</v>
      </c>
      <c r="C29" s="31"/>
      <c r="D29" s="31"/>
      <c r="E29" s="31"/>
      <c r="F29" s="31"/>
      <c r="G29" s="31"/>
      <c r="H29" s="31"/>
      <c r="I29" s="31"/>
      <c r="J29" s="31"/>
      <c r="K29" s="30"/>
      <c r="L29" s="31"/>
      <c r="M29" s="31"/>
      <c r="N29" s="31"/>
      <c r="O29" s="30"/>
      <c r="P29" s="31"/>
      <c r="Q29" s="25">
        <f t="shared" si="0"/>
        <v>0</v>
      </c>
      <c r="R29" s="25">
        <f t="shared" si="1"/>
        <v>0</v>
      </c>
      <c r="S29" s="23">
        <f t="shared" si="2"/>
        <v>0</v>
      </c>
      <c r="T29" s="23">
        <f t="shared" si="3"/>
        <v>0</v>
      </c>
    </row>
    <row r="30" spans="1:20" x14ac:dyDescent="0.25">
      <c r="A30" s="2">
        <v>21</v>
      </c>
      <c r="B30" s="36">
        <f>'Соц.-комун. развитие'!B32</f>
        <v>0</v>
      </c>
      <c r="C30" s="31"/>
      <c r="D30" s="31"/>
      <c r="E30" s="31"/>
      <c r="F30" s="31"/>
      <c r="G30" s="31"/>
      <c r="H30" s="31"/>
      <c r="I30" s="31"/>
      <c r="J30" s="31"/>
      <c r="K30" s="30"/>
      <c r="L30" s="31"/>
      <c r="M30" s="31"/>
      <c r="N30" s="31"/>
      <c r="O30" s="30"/>
      <c r="P30" s="31"/>
      <c r="Q30" s="25">
        <f t="shared" si="0"/>
        <v>0</v>
      </c>
      <c r="R30" s="25">
        <f t="shared" si="1"/>
        <v>0</v>
      </c>
      <c r="S30" s="23">
        <f t="shared" si="2"/>
        <v>0</v>
      </c>
      <c r="T30" s="23">
        <f t="shared" si="3"/>
        <v>0</v>
      </c>
    </row>
    <row r="31" spans="1:20" x14ac:dyDescent="0.25">
      <c r="A31" s="2">
        <v>22</v>
      </c>
      <c r="B31" s="36">
        <f>'Соц.-комун. развитие'!B33</f>
        <v>0</v>
      </c>
      <c r="C31" s="31"/>
      <c r="D31" s="31"/>
      <c r="E31" s="31"/>
      <c r="F31" s="31"/>
      <c r="G31" s="31"/>
      <c r="H31" s="31"/>
      <c r="I31" s="31"/>
      <c r="J31" s="31"/>
      <c r="K31" s="30"/>
      <c r="L31" s="31"/>
      <c r="M31" s="31"/>
      <c r="N31" s="31"/>
      <c r="O31" s="30"/>
      <c r="P31" s="31"/>
      <c r="Q31" s="25">
        <f t="shared" si="0"/>
        <v>0</v>
      </c>
      <c r="R31" s="25">
        <f t="shared" si="1"/>
        <v>0</v>
      </c>
      <c r="S31" s="23">
        <f t="shared" si="2"/>
        <v>0</v>
      </c>
      <c r="T31" s="23">
        <f t="shared" si="3"/>
        <v>0</v>
      </c>
    </row>
    <row r="32" spans="1:20" x14ac:dyDescent="0.25">
      <c r="A32" s="2">
        <v>23</v>
      </c>
      <c r="B32" s="36">
        <f>'Соц.-комун. развитие'!B34</f>
        <v>0</v>
      </c>
      <c r="C32" s="31"/>
      <c r="D32" s="31"/>
      <c r="E32" s="31"/>
      <c r="F32" s="31"/>
      <c r="G32" s="31"/>
      <c r="H32" s="31"/>
      <c r="I32" s="31"/>
      <c r="J32" s="31"/>
      <c r="K32" s="30"/>
      <c r="L32" s="31"/>
      <c r="M32" s="31"/>
      <c r="N32" s="31"/>
      <c r="O32" s="30"/>
      <c r="P32" s="31"/>
      <c r="Q32" s="25">
        <f t="shared" si="0"/>
        <v>0</v>
      </c>
      <c r="R32" s="25">
        <f t="shared" si="1"/>
        <v>0</v>
      </c>
      <c r="S32" s="23">
        <f t="shared" si="2"/>
        <v>0</v>
      </c>
      <c r="T32" s="23">
        <f t="shared" si="3"/>
        <v>0</v>
      </c>
    </row>
    <row r="33" spans="1:20" x14ac:dyDescent="0.25">
      <c r="A33" s="2">
        <v>24</v>
      </c>
      <c r="B33" s="36">
        <f>'Соц.-комун. развитие'!B38</f>
        <v>0</v>
      </c>
      <c r="C33" s="31"/>
      <c r="D33" s="31"/>
      <c r="E33" s="31"/>
      <c r="F33" s="31"/>
      <c r="G33" s="31"/>
      <c r="H33" s="31"/>
      <c r="I33" s="31"/>
      <c r="J33" s="31"/>
      <c r="K33" s="30"/>
      <c r="L33" s="31"/>
      <c r="M33" s="31"/>
      <c r="N33" s="31"/>
      <c r="O33" s="30"/>
      <c r="P33" s="31"/>
      <c r="Q33" s="25">
        <f t="shared" si="0"/>
        <v>0</v>
      </c>
      <c r="R33" s="25">
        <f t="shared" si="1"/>
        <v>0</v>
      </c>
      <c r="S33" s="23">
        <f t="shared" si="2"/>
        <v>0</v>
      </c>
      <c r="T33" s="23">
        <f t="shared" si="3"/>
        <v>0</v>
      </c>
    </row>
    <row r="34" spans="1:20" x14ac:dyDescent="0.25">
      <c r="A34" s="2">
        <v>25</v>
      </c>
      <c r="B34" s="36">
        <f>'Соц.-комун. развитие'!B39</f>
        <v>0</v>
      </c>
      <c r="C34" s="31"/>
      <c r="D34" s="31"/>
      <c r="E34" s="31"/>
      <c r="F34" s="31"/>
      <c r="G34" s="31"/>
      <c r="H34" s="31"/>
      <c r="I34" s="31"/>
      <c r="J34" s="31"/>
      <c r="K34" s="30"/>
      <c r="L34" s="31"/>
      <c r="M34" s="31"/>
      <c r="N34" s="31"/>
      <c r="O34" s="30"/>
      <c r="P34" s="31"/>
      <c r="Q34" s="25">
        <f t="shared" si="0"/>
        <v>0</v>
      </c>
      <c r="R34" s="25">
        <f t="shared" si="1"/>
        <v>0</v>
      </c>
      <c r="S34" s="23">
        <f t="shared" si="2"/>
        <v>0</v>
      </c>
      <c r="T34" s="23">
        <f t="shared" si="3"/>
        <v>0</v>
      </c>
    </row>
    <row r="35" spans="1:20" x14ac:dyDescent="0.25">
      <c r="A35" s="2">
        <v>26</v>
      </c>
      <c r="B35" s="36">
        <f>'Соц.-комун. развитие'!B40</f>
        <v>0</v>
      </c>
      <c r="C35" s="31"/>
      <c r="D35" s="31"/>
      <c r="E35" s="31"/>
      <c r="F35" s="31"/>
      <c r="G35" s="31"/>
      <c r="H35" s="31"/>
      <c r="I35" s="31"/>
      <c r="J35" s="31"/>
      <c r="K35" s="30"/>
      <c r="L35" s="31"/>
      <c r="M35" s="31"/>
      <c r="N35" s="31"/>
      <c r="O35" s="30"/>
      <c r="P35" s="31"/>
      <c r="Q35" s="25">
        <f t="shared" ref="Q35:Q37" si="4">(C35+E35+G35+I35+K35+M35+O35)/7</f>
        <v>0</v>
      </c>
      <c r="R35" s="25">
        <f t="shared" ref="R35:R37" si="5">SUM(D35+F35+H35+J35+L35+N35+P35)/7</f>
        <v>0</v>
      </c>
      <c r="S35" s="23">
        <f t="shared" ref="S35:S37" si="6">Q35/5*100</f>
        <v>0</v>
      </c>
      <c r="T35" s="23">
        <f t="shared" ref="T35:T37" si="7">R35/5*100</f>
        <v>0</v>
      </c>
    </row>
    <row r="36" spans="1:20" x14ac:dyDescent="0.25">
      <c r="A36" s="2">
        <v>27</v>
      </c>
      <c r="B36" s="36">
        <f>'Соц.-комун. развитие'!B41</f>
        <v>0</v>
      </c>
      <c r="C36" s="31"/>
      <c r="D36" s="31"/>
      <c r="E36" s="31"/>
      <c r="F36" s="31"/>
      <c r="G36" s="31"/>
      <c r="H36" s="31"/>
      <c r="I36" s="31"/>
      <c r="J36" s="31"/>
      <c r="K36" s="30"/>
      <c r="L36" s="31"/>
      <c r="M36" s="31"/>
      <c r="N36" s="31"/>
      <c r="O36" s="30"/>
      <c r="P36" s="31"/>
      <c r="Q36" s="25">
        <f t="shared" si="4"/>
        <v>0</v>
      </c>
      <c r="R36" s="25">
        <f t="shared" si="5"/>
        <v>0</v>
      </c>
      <c r="S36" s="23">
        <f t="shared" si="6"/>
        <v>0</v>
      </c>
      <c r="T36" s="23">
        <f t="shared" si="7"/>
        <v>0</v>
      </c>
    </row>
    <row r="37" spans="1:20" x14ac:dyDescent="0.25">
      <c r="A37" s="2">
        <v>28</v>
      </c>
      <c r="B37" s="36">
        <f>'Соц.-комун. развитие'!B42</f>
        <v>0</v>
      </c>
      <c r="C37" s="31"/>
      <c r="D37" s="31"/>
      <c r="E37" s="31"/>
      <c r="F37" s="31"/>
      <c r="G37" s="31"/>
      <c r="H37" s="31"/>
      <c r="I37" s="31"/>
      <c r="J37" s="31"/>
      <c r="K37" s="30"/>
      <c r="L37" s="31"/>
      <c r="M37" s="31"/>
      <c r="N37" s="31"/>
      <c r="O37" s="30"/>
      <c r="P37" s="31"/>
      <c r="Q37" s="25">
        <f t="shared" si="4"/>
        <v>0</v>
      </c>
      <c r="R37" s="25">
        <f t="shared" si="5"/>
        <v>0</v>
      </c>
      <c r="S37" s="23">
        <f t="shared" si="6"/>
        <v>0</v>
      </c>
      <c r="T37" s="23">
        <f t="shared" si="7"/>
        <v>0</v>
      </c>
    </row>
    <row r="38" spans="1:20" x14ac:dyDescent="0.25">
      <c r="A38" s="2">
        <v>29</v>
      </c>
      <c r="B38" s="36">
        <f>'Соц.-комун. развитие'!B40</f>
        <v>0</v>
      </c>
      <c r="C38" s="31"/>
      <c r="D38" s="31"/>
      <c r="E38" s="31"/>
      <c r="F38" s="31"/>
      <c r="G38" s="31"/>
      <c r="H38" s="31"/>
      <c r="I38" s="31"/>
      <c r="J38" s="31"/>
      <c r="K38" s="30"/>
      <c r="L38" s="31"/>
      <c r="M38" s="31"/>
      <c r="N38" s="31"/>
      <c r="O38" s="30"/>
      <c r="P38" s="31"/>
      <c r="Q38" s="25">
        <f t="shared" si="0"/>
        <v>0</v>
      </c>
      <c r="R38" s="25">
        <f t="shared" si="1"/>
        <v>0</v>
      </c>
      <c r="S38" s="23">
        <f t="shared" si="2"/>
        <v>0</v>
      </c>
      <c r="T38" s="23">
        <f t="shared" si="3"/>
        <v>0</v>
      </c>
    </row>
    <row r="39" spans="1:20" x14ac:dyDescent="0.25">
      <c r="A39" s="2">
        <v>30</v>
      </c>
      <c r="B39" s="36">
        <f>'Соц.-комун. развитие'!B41</f>
        <v>0</v>
      </c>
      <c r="C39" s="31"/>
      <c r="D39" s="31"/>
      <c r="E39" s="31"/>
      <c r="F39" s="31"/>
      <c r="G39" s="31"/>
      <c r="H39" s="31"/>
      <c r="I39" s="31"/>
      <c r="J39" s="31"/>
      <c r="K39" s="30"/>
      <c r="L39" s="31"/>
      <c r="M39" s="31"/>
      <c r="N39" s="31"/>
      <c r="O39" s="30"/>
      <c r="P39" s="31"/>
      <c r="Q39" s="25">
        <f t="shared" si="0"/>
        <v>0</v>
      </c>
      <c r="R39" s="25">
        <f t="shared" si="1"/>
        <v>0</v>
      </c>
      <c r="S39" s="23">
        <f t="shared" si="2"/>
        <v>0</v>
      </c>
      <c r="T39" s="23">
        <f t="shared" si="3"/>
        <v>0</v>
      </c>
    </row>
    <row r="40" spans="1:20" x14ac:dyDescent="0.25">
      <c r="A40" s="46" t="s">
        <v>24</v>
      </c>
      <c r="B40" s="4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 t="e">
        <f>SUM(Q10:Q39)/COUNTIF(Q10:Q39,"&gt;0")</f>
        <v>#DIV/0!</v>
      </c>
      <c r="R40" s="18" t="e">
        <f>SUM(R10:R39)/COUNTIF(R10:R39,"&gt;0")</f>
        <v>#DIV/0!</v>
      </c>
      <c r="S40" s="22"/>
      <c r="T40" s="22"/>
    </row>
    <row r="41" spans="1:20" x14ac:dyDescent="0.25">
      <c r="A41" s="46" t="s">
        <v>2</v>
      </c>
      <c r="B41" s="47"/>
      <c r="C41" s="17">
        <f>C40/5*100</f>
        <v>0</v>
      </c>
      <c r="D41" s="17">
        <f>D40/5*100</f>
        <v>0</v>
      </c>
      <c r="E41" s="17">
        <f t="shared" ref="E41:P41" si="8">E40/5*100</f>
        <v>0</v>
      </c>
      <c r="F41" s="17">
        <f t="shared" si="8"/>
        <v>0</v>
      </c>
      <c r="G41" s="17">
        <f t="shared" si="8"/>
        <v>0</v>
      </c>
      <c r="H41" s="17">
        <f t="shared" si="8"/>
        <v>0</v>
      </c>
      <c r="I41" s="17">
        <f t="shared" si="8"/>
        <v>0</v>
      </c>
      <c r="J41" s="17">
        <f t="shared" si="8"/>
        <v>0</v>
      </c>
      <c r="K41" s="17">
        <f t="shared" si="8"/>
        <v>0</v>
      </c>
      <c r="L41" s="17">
        <f t="shared" si="8"/>
        <v>0</v>
      </c>
      <c r="M41" s="17">
        <f t="shared" si="8"/>
        <v>0</v>
      </c>
      <c r="N41" s="17">
        <f t="shared" si="8"/>
        <v>0</v>
      </c>
      <c r="O41" s="17">
        <f t="shared" si="8"/>
        <v>0</v>
      </c>
      <c r="P41" s="17">
        <f t="shared" si="8"/>
        <v>0</v>
      </c>
      <c r="Q41" s="17"/>
      <c r="R41" s="17"/>
      <c r="S41" s="23" t="e">
        <f>Q40/5*100</f>
        <v>#DIV/0!</v>
      </c>
      <c r="T41" s="23" t="e">
        <f>R40/5*100</f>
        <v>#DIV/0!</v>
      </c>
    </row>
    <row r="42" spans="1:20" x14ac:dyDescent="0.25">
      <c r="A42" s="48" t="s">
        <v>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1">
        <f>COUNTIF(Q10:Q39, "&gt;=3,75")</f>
        <v>0</v>
      </c>
      <c r="R42" s="1">
        <f>COUNTIF(R10:R39, "&gt;=3,75")</f>
        <v>0</v>
      </c>
      <c r="S42" s="1"/>
      <c r="T42" s="1"/>
    </row>
    <row r="43" spans="1:20" x14ac:dyDescent="0.25">
      <c r="A43" s="48" t="s">
        <v>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1">
        <f>COUNTIFS(Q10:Q39,"&gt;2,2",Q10:Q39,"&lt;3,75")</f>
        <v>0</v>
      </c>
      <c r="R43" s="1">
        <f>COUNTIFS(R10:R39,"&gt;2,2",R10:R39,"&lt;3,75")</f>
        <v>0</v>
      </c>
      <c r="S43" s="1"/>
      <c r="T43" s="1"/>
    </row>
    <row r="44" spans="1:20" x14ac:dyDescent="0.25">
      <c r="A44" s="48" t="s">
        <v>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9">
    <mergeCell ref="A41:B41"/>
    <mergeCell ref="A42:P42"/>
    <mergeCell ref="A43:P43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  <mergeCell ref="B2:T3"/>
    <mergeCell ref="B4:T4"/>
    <mergeCell ref="Q8:R8"/>
    <mergeCell ref="S8:T8"/>
    <mergeCell ref="A8:A9"/>
    <mergeCell ref="B6:Q6"/>
  </mergeCells>
  <pageMargins left="0.7" right="0.7" top="0.75" bottom="0.75" header="0.3" footer="0.3"/>
  <pageSetup paperSize="9" scale="6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45"/>
  <sheetViews>
    <sheetView topLeftCell="A19" zoomScale="80" zoomScaleNormal="80" workbookViewId="0">
      <selection activeCell="C36" sqref="C36"/>
    </sheetView>
  </sheetViews>
  <sheetFormatPr defaultRowHeight="15" x14ac:dyDescent="0.25"/>
  <cols>
    <col min="1" max="1" width="3.85546875" style="3" customWidth="1"/>
    <col min="2" max="2" width="26.28515625" style="3" customWidth="1"/>
    <col min="3" max="3" width="8.5703125" style="3" customWidth="1"/>
    <col min="4" max="4" width="8.5703125" style="7" customWidth="1"/>
    <col min="5" max="14" width="8.5703125" style="3" customWidth="1"/>
    <col min="15" max="16" width="4.7109375" customWidth="1"/>
    <col min="17" max="18" width="6.7109375" customWidth="1"/>
  </cols>
  <sheetData>
    <row r="2" spans="1:18" ht="15" customHeight="1" x14ac:dyDescent="0.25">
      <c r="B2" s="41" t="str">
        <f>СТАРТ!B2</f>
        <v>ДИАГНОСТИКА ПЕДАГОГИЧЕСКОГО ПРОЦЕССА в первой младшей группе (с 2 до 3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25">
      <c r="B4" s="41" t="str">
        <f>СТАРТ!B4:R5</f>
        <v>группа № __ "_________________"  за 20__/ 20__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x14ac:dyDescent="0.25">
      <c r="B6" s="69" t="s">
        <v>11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8" spans="1:18" ht="21" customHeight="1" x14ac:dyDescent="0.25">
      <c r="A8" s="62" t="s">
        <v>0</v>
      </c>
      <c r="B8" s="62" t="s">
        <v>1</v>
      </c>
      <c r="C8" s="70" t="s">
        <v>15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86" t="s">
        <v>5</v>
      </c>
      <c r="P8" s="87"/>
      <c r="Q8" s="82" t="s">
        <v>9</v>
      </c>
      <c r="R8" s="83"/>
    </row>
    <row r="9" spans="1:18" ht="210.75" customHeight="1" x14ac:dyDescent="0.25">
      <c r="A9" s="63"/>
      <c r="B9" s="63"/>
      <c r="C9" s="67" t="s">
        <v>32</v>
      </c>
      <c r="D9" s="68"/>
      <c r="E9" s="67" t="s">
        <v>33</v>
      </c>
      <c r="F9" s="68"/>
      <c r="G9" s="67" t="s">
        <v>34</v>
      </c>
      <c r="H9" s="68"/>
      <c r="I9" s="67" t="s">
        <v>35</v>
      </c>
      <c r="J9" s="68"/>
      <c r="K9" s="67" t="s">
        <v>27</v>
      </c>
      <c r="L9" s="68"/>
      <c r="M9" s="67" t="s">
        <v>36</v>
      </c>
      <c r="N9" s="68"/>
      <c r="O9" s="88"/>
      <c r="P9" s="89"/>
      <c r="Q9" s="84"/>
      <c r="R9" s="85"/>
    </row>
    <row r="10" spans="1:18" x14ac:dyDescent="0.25">
      <c r="A10" s="64"/>
      <c r="B10" s="64"/>
      <c r="C10" s="4" t="s">
        <v>3</v>
      </c>
      <c r="D10" s="5" t="s">
        <v>4</v>
      </c>
      <c r="E10" s="6" t="s">
        <v>3</v>
      </c>
      <c r="F10" s="5" t="s">
        <v>4</v>
      </c>
      <c r="G10" s="5" t="s">
        <v>3</v>
      </c>
      <c r="H10" s="5" t="s">
        <v>4</v>
      </c>
      <c r="I10" s="5" t="s">
        <v>3</v>
      </c>
      <c r="J10" s="5" t="s">
        <v>4</v>
      </c>
      <c r="K10" s="5" t="s">
        <v>3</v>
      </c>
      <c r="L10" s="5" t="s">
        <v>4</v>
      </c>
      <c r="M10" s="5" t="s">
        <v>3</v>
      </c>
      <c r="N10" s="5" t="s">
        <v>4</v>
      </c>
      <c r="O10" s="9" t="s">
        <v>3</v>
      </c>
      <c r="P10" s="9" t="s">
        <v>4</v>
      </c>
      <c r="Q10" s="9" t="s">
        <v>3</v>
      </c>
      <c r="R10" s="9" t="s">
        <v>4</v>
      </c>
    </row>
    <row r="11" spans="1:18" x14ac:dyDescent="0.25">
      <c r="A11" s="35">
        <v>1</v>
      </c>
      <c r="B11" s="40">
        <f>'Соц.-комун. развитие'!B12</f>
        <v>0</v>
      </c>
      <c r="C11" s="30"/>
      <c r="D11" s="31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25">
        <f>(C11+E11+G11+I11+K11+M11)/6</f>
        <v>0</v>
      </c>
      <c r="P11" s="25">
        <f>AVERAGE(D11+F11+H11+J11+L11+N11)/6</f>
        <v>0</v>
      </c>
      <c r="Q11" s="23">
        <f>O11/5*100</f>
        <v>0</v>
      </c>
      <c r="R11" s="16">
        <f>P11/5*100</f>
        <v>0</v>
      </c>
    </row>
    <row r="12" spans="1:18" x14ac:dyDescent="0.25">
      <c r="A12" s="35">
        <v>2</v>
      </c>
      <c r="B12" s="40">
        <f>'Соц.-комун. развитие'!B13</f>
        <v>0</v>
      </c>
      <c r="C12" s="30"/>
      <c r="D12" s="31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25">
        <f t="shared" ref="O12:O40" si="0">(C12+E12+G12+I12+K12+M12)/6</f>
        <v>0</v>
      </c>
      <c r="P12" s="25">
        <f t="shared" ref="P12:P40" si="1">AVERAGE(D12+F12+H12+J12+L12+N12)/6</f>
        <v>0</v>
      </c>
      <c r="Q12" s="23">
        <f t="shared" ref="Q12:Q40" si="2">O12/5*100</f>
        <v>0</v>
      </c>
      <c r="R12" s="16">
        <f t="shared" ref="R12:R40" si="3">P12/5*100</f>
        <v>0</v>
      </c>
    </row>
    <row r="13" spans="1:18" x14ac:dyDescent="0.25">
      <c r="A13" s="35">
        <v>3</v>
      </c>
      <c r="B13" s="40">
        <f>'Соц.-комун. развитие'!B14</f>
        <v>0</v>
      </c>
      <c r="C13" s="30"/>
      <c r="D13" s="31"/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25">
        <f t="shared" si="0"/>
        <v>0</v>
      </c>
      <c r="P13" s="25">
        <f t="shared" si="1"/>
        <v>0</v>
      </c>
      <c r="Q13" s="23">
        <f t="shared" si="2"/>
        <v>0</v>
      </c>
      <c r="R13" s="16">
        <f t="shared" si="3"/>
        <v>0</v>
      </c>
    </row>
    <row r="14" spans="1:18" x14ac:dyDescent="0.25">
      <c r="A14" s="35">
        <v>4</v>
      </c>
      <c r="B14" s="40">
        <f>'Соц.-комун. развитие'!B15</f>
        <v>0</v>
      </c>
      <c r="C14" s="30"/>
      <c r="D14" s="31"/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25">
        <f t="shared" si="0"/>
        <v>0</v>
      </c>
      <c r="P14" s="25">
        <f t="shared" si="1"/>
        <v>0</v>
      </c>
      <c r="Q14" s="23">
        <f t="shared" si="2"/>
        <v>0</v>
      </c>
      <c r="R14" s="16">
        <f t="shared" si="3"/>
        <v>0</v>
      </c>
    </row>
    <row r="15" spans="1:18" x14ac:dyDescent="0.25">
      <c r="A15" s="35">
        <v>5</v>
      </c>
      <c r="B15" s="40">
        <f>'Соц.-комун. развитие'!B16</f>
        <v>0</v>
      </c>
      <c r="C15" s="30"/>
      <c r="D15" s="31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25">
        <f t="shared" si="0"/>
        <v>0</v>
      </c>
      <c r="P15" s="25">
        <f t="shared" si="1"/>
        <v>0</v>
      </c>
      <c r="Q15" s="23">
        <f t="shared" si="2"/>
        <v>0</v>
      </c>
      <c r="R15" s="16">
        <f t="shared" si="3"/>
        <v>0</v>
      </c>
    </row>
    <row r="16" spans="1:18" x14ac:dyDescent="0.25">
      <c r="A16" s="35">
        <v>6</v>
      </c>
      <c r="B16" s="40">
        <f>'Соц.-комун. развитие'!B17</f>
        <v>0</v>
      </c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25">
        <f t="shared" si="0"/>
        <v>0</v>
      </c>
      <c r="P16" s="25">
        <f t="shared" si="1"/>
        <v>0</v>
      </c>
      <c r="Q16" s="23">
        <f t="shared" si="2"/>
        <v>0</v>
      </c>
      <c r="R16" s="16">
        <f t="shared" si="3"/>
        <v>0</v>
      </c>
    </row>
    <row r="17" spans="1:18" x14ac:dyDescent="0.25">
      <c r="A17" s="35">
        <v>7</v>
      </c>
      <c r="B17" s="40">
        <f>'Соц.-комун. развитие'!B18</f>
        <v>0</v>
      </c>
      <c r="C17" s="30"/>
      <c r="D17" s="31"/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25">
        <f t="shared" si="0"/>
        <v>0</v>
      </c>
      <c r="P17" s="25">
        <f t="shared" si="1"/>
        <v>0</v>
      </c>
      <c r="Q17" s="23">
        <f t="shared" si="2"/>
        <v>0</v>
      </c>
      <c r="R17" s="16">
        <f t="shared" si="3"/>
        <v>0</v>
      </c>
    </row>
    <row r="18" spans="1:18" x14ac:dyDescent="0.25">
      <c r="A18" s="35">
        <v>8</v>
      </c>
      <c r="B18" s="40">
        <f>'Соц.-комун. развитие'!B19</f>
        <v>0</v>
      </c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25">
        <f t="shared" si="0"/>
        <v>0</v>
      </c>
      <c r="P18" s="25">
        <f t="shared" si="1"/>
        <v>0</v>
      </c>
      <c r="Q18" s="23">
        <f t="shared" si="2"/>
        <v>0</v>
      </c>
      <c r="R18" s="16">
        <f t="shared" si="3"/>
        <v>0</v>
      </c>
    </row>
    <row r="19" spans="1:18" x14ac:dyDescent="0.25">
      <c r="A19" s="35">
        <v>9</v>
      </c>
      <c r="B19" s="40">
        <f>'Соц.-комун. развитие'!B20</f>
        <v>0</v>
      </c>
      <c r="C19" s="30"/>
      <c r="D19" s="31"/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25">
        <f t="shared" si="0"/>
        <v>0</v>
      </c>
      <c r="P19" s="25">
        <f t="shared" si="1"/>
        <v>0</v>
      </c>
      <c r="Q19" s="23">
        <f t="shared" si="2"/>
        <v>0</v>
      </c>
      <c r="R19" s="16">
        <f t="shared" si="3"/>
        <v>0</v>
      </c>
    </row>
    <row r="20" spans="1:18" x14ac:dyDescent="0.25">
      <c r="A20" s="35">
        <v>10</v>
      </c>
      <c r="B20" s="40">
        <f>'Соц.-комун. развитие'!B21</f>
        <v>0</v>
      </c>
      <c r="C20" s="30"/>
      <c r="D20" s="31"/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25">
        <f t="shared" si="0"/>
        <v>0</v>
      </c>
      <c r="P20" s="25">
        <f t="shared" si="1"/>
        <v>0</v>
      </c>
      <c r="Q20" s="23">
        <f t="shared" si="2"/>
        <v>0</v>
      </c>
      <c r="R20" s="16">
        <f t="shared" si="3"/>
        <v>0</v>
      </c>
    </row>
    <row r="21" spans="1:18" x14ac:dyDescent="0.25">
      <c r="A21" s="35">
        <v>11</v>
      </c>
      <c r="B21" s="40">
        <f>'Соц.-комун. развитие'!B22</f>
        <v>0</v>
      </c>
      <c r="C21" s="30"/>
      <c r="D21" s="31"/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25">
        <f t="shared" si="0"/>
        <v>0</v>
      </c>
      <c r="P21" s="25">
        <f t="shared" si="1"/>
        <v>0</v>
      </c>
      <c r="Q21" s="23">
        <f t="shared" si="2"/>
        <v>0</v>
      </c>
      <c r="R21" s="16">
        <f t="shared" si="3"/>
        <v>0</v>
      </c>
    </row>
    <row r="22" spans="1:18" x14ac:dyDescent="0.25">
      <c r="A22" s="35">
        <v>12</v>
      </c>
      <c r="B22" s="40">
        <f>'Соц.-комун. развитие'!B23</f>
        <v>0</v>
      </c>
      <c r="C22" s="30"/>
      <c r="D22" s="31"/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25">
        <f t="shared" si="0"/>
        <v>0</v>
      </c>
      <c r="P22" s="25">
        <f t="shared" si="1"/>
        <v>0</v>
      </c>
      <c r="Q22" s="23">
        <f t="shared" si="2"/>
        <v>0</v>
      </c>
      <c r="R22" s="16">
        <f t="shared" si="3"/>
        <v>0</v>
      </c>
    </row>
    <row r="23" spans="1:18" x14ac:dyDescent="0.25">
      <c r="A23" s="35">
        <v>13</v>
      </c>
      <c r="B23" s="40">
        <f>'Соц.-комун. развитие'!B24</f>
        <v>0</v>
      </c>
      <c r="C23" s="30"/>
      <c r="D23" s="31"/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25">
        <f t="shared" si="0"/>
        <v>0</v>
      </c>
      <c r="P23" s="25">
        <f t="shared" si="1"/>
        <v>0</v>
      </c>
      <c r="Q23" s="23">
        <f t="shared" si="2"/>
        <v>0</v>
      </c>
      <c r="R23" s="16">
        <f t="shared" si="3"/>
        <v>0</v>
      </c>
    </row>
    <row r="24" spans="1:18" x14ac:dyDescent="0.25">
      <c r="A24" s="35">
        <v>14</v>
      </c>
      <c r="B24" s="40">
        <f>'Соц.-комун. развитие'!B25</f>
        <v>0</v>
      </c>
      <c r="C24" s="30"/>
      <c r="D24" s="31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25">
        <f t="shared" si="0"/>
        <v>0</v>
      </c>
      <c r="P24" s="25">
        <f t="shared" si="1"/>
        <v>0</v>
      </c>
      <c r="Q24" s="23">
        <f t="shared" si="2"/>
        <v>0</v>
      </c>
      <c r="R24" s="16">
        <f t="shared" si="3"/>
        <v>0</v>
      </c>
    </row>
    <row r="25" spans="1:18" x14ac:dyDescent="0.25">
      <c r="A25" s="35">
        <v>15</v>
      </c>
      <c r="B25" s="40">
        <f>'Соц.-комун. развитие'!B26</f>
        <v>0</v>
      </c>
      <c r="C25" s="30"/>
      <c r="D25" s="31"/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25">
        <f t="shared" si="0"/>
        <v>0</v>
      </c>
      <c r="P25" s="25">
        <f t="shared" si="1"/>
        <v>0</v>
      </c>
      <c r="Q25" s="23">
        <f t="shared" si="2"/>
        <v>0</v>
      </c>
      <c r="R25" s="16">
        <f t="shared" si="3"/>
        <v>0</v>
      </c>
    </row>
    <row r="26" spans="1:18" x14ac:dyDescent="0.25">
      <c r="A26" s="35">
        <v>16</v>
      </c>
      <c r="B26" s="40">
        <f>'Соц.-комун. развитие'!B27</f>
        <v>0</v>
      </c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25">
        <f t="shared" si="0"/>
        <v>0</v>
      </c>
      <c r="P26" s="25">
        <f t="shared" si="1"/>
        <v>0</v>
      </c>
      <c r="Q26" s="23">
        <f t="shared" si="2"/>
        <v>0</v>
      </c>
      <c r="R26" s="16">
        <f t="shared" si="3"/>
        <v>0</v>
      </c>
    </row>
    <row r="27" spans="1:18" x14ac:dyDescent="0.25">
      <c r="A27" s="35">
        <v>17</v>
      </c>
      <c r="B27" s="40">
        <f>'Соц.-комун. развитие'!B28</f>
        <v>0</v>
      </c>
      <c r="C27" s="30"/>
      <c r="D27" s="31"/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25">
        <f t="shared" si="0"/>
        <v>0</v>
      </c>
      <c r="P27" s="25">
        <f t="shared" si="1"/>
        <v>0</v>
      </c>
      <c r="Q27" s="23">
        <f t="shared" si="2"/>
        <v>0</v>
      </c>
      <c r="R27" s="16">
        <f t="shared" si="3"/>
        <v>0</v>
      </c>
    </row>
    <row r="28" spans="1:18" x14ac:dyDescent="0.25">
      <c r="A28" s="35">
        <v>18</v>
      </c>
      <c r="B28" s="40">
        <f>'Соц.-комун. развитие'!B29</f>
        <v>0</v>
      </c>
      <c r="C28" s="30"/>
      <c r="D28" s="31"/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25">
        <f t="shared" si="0"/>
        <v>0</v>
      </c>
      <c r="P28" s="25">
        <f t="shared" si="1"/>
        <v>0</v>
      </c>
      <c r="Q28" s="23">
        <f t="shared" si="2"/>
        <v>0</v>
      </c>
      <c r="R28" s="16">
        <f t="shared" si="3"/>
        <v>0</v>
      </c>
    </row>
    <row r="29" spans="1:18" x14ac:dyDescent="0.25">
      <c r="A29" s="35">
        <v>19</v>
      </c>
      <c r="B29" s="40">
        <f>'Соц.-комун. развитие'!B30</f>
        <v>0</v>
      </c>
      <c r="C29" s="30"/>
      <c r="D29" s="31"/>
      <c r="E29" s="32"/>
      <c r="F29" s="31"/>
      <c r="G29" s="31"/>
      <c r="H29" s="31"/>
      <c r="I29" s="31"/>
      <c r="J29" s="31"/>
      <c r="K29" s="31"/>
      <c r="L29" s="31"/>
      <c r="M29" s="30"/>
      <c r="N29" s="31"/>
      <c r="O29" s="25">
        <f t="shared" si="0"/>
        <v>0</v>
      </c>
      <c r="P29" s="25">
        <f t="shared" si="1"/>
        <v>0</v>
      </c>
      <c r="Q29" s="23">
        <f t="shared" si="2"/>
        <v>0</v>
      </c>
      <c r="R29" s="16">
        <f t="shared" si="3"/>
        <v>0</v>
      </c>
    </row>
    <row r="30" spans="1:18" x14ac:dyDescent="0.25">
      <c r="A30" s="35">
        <v>20</v>
      </c>
      <c r="B30" s="40">
        <f>'Соц.-комун. развитие'!B31</f>
        <v>0</v>
      </c>
      <c r="C30" s="30"/>
      <c r="D30" s="31"/>
      <c r="E30" s="32"/>
      <c r="F30" s="31"/>
      <c r="G30" s="31"/>
      <c r="H30" s="31"/>
      <c r="I30" s="31"/>
      <c r="J30" s="31"/>
      <c r="K30" s="31"/>
      <c r="L30" s="31"/>
      <c r="M30" s="30"/>
      <c r="N30" s="31"/>
      <c r="O30" s="25">
        <f t="shared" si="0"/>
        <v>0</v>
      </c>
      <c r="P30" s="25">
        <f t="shared" si="1"/>
        <v>0</v>
      </c>
      <c r="Q30" s="23">
        <f t="shared" si="2"/>
        <v>0</v>
      </c>
      <c r="R30" s="16">
        <f t="shared" si="3"/>
        <v>0</v>
      </c>
    </row>
    <row r="31" spans="1:18" x14ac:dyDescent="0.25">
      <c r="A31" s="35">
        <v>21</v>
      </c>
      <c r="B31" s="40">
        <f>'Соц.-комун. развитие'!B32</f>
        <v>0</v>
      </c>
      <c r="C31" s="30"/>
      <c r="D31" s="31"/>
      <c r="E31" s="32"/>
      <c r="F31" s="31"/>
      <c r="G31" s="31"/>
      <c r="H31" s="31"/>
      <c r="I31" s="31"/>
      <c r="J31" s="31"/>
      <c r="K31" s="31"/>
      <c r="L31" s="31"/>
      <c r="M31" s="30"/>
      <c r="N31" s="31"/>
      <c r="O31" s="25">
        <f t="shared" si="0"/>
        <v>0</v>
      </c>
      <c r="P31" s="25">
        <f t="shared" si="1"/>
        <v>0</v>
      </c>
      <c r="Q31" s="23">
        <f t="shared" si="2"/>
        <v>0</v>
      </c>
      <c r="R31" s="16">
        <f t="shared" si="3"/>
        <v>0</v>
      </c>
    </row>
    <row r="32" spans="1:18" x14ac:dyDescent="0.25">
      <c r="A32" s="35">
        <v>22</v>
      </c>
      <c r="B32" s="40">
        <f>'Соц.-комун. развитие'!B33</f>
        <v>0</v>
      </c>
      <c r="C32" s="30"/>
      <c r="D32" s="31"/>
      <c r="E32" s="32"/>
      <c r="F32" s="31"/>
      <c r="G32" s="31"/>
      <c r="H32" s="31"/>
      <c r="I32" s="31"/>
      <c r="J32" s="31"/>
      <c r="K32" s="31"/>
      <c r="L32" s="31"/>
      <c r="M32" s="30"/>
      <c r="N32" s="31"/>
      <c r="O32" s="25">
        <f t="shared" si="0"/>
        <v>0</v>
      </c>
      <c r="P32" s="25">
        <f t="shared" si="1"/>
        <v>0</v>
      </c>
      <c r="Q32" s="23">
        <f t="shared" si="2"/>
        <v>0</v>
      </c>
      <c r="R32" s="16">
        <f t="shared" si="3"/>
        <v>0</v>
      </c>
    </row>
    <row r="33" spans="1:18" x14ac:dyDescent="0.25">
      <c r="A33" s="35">
        <v>23</v>
      </c>
      <c r="B33" s="40">
        <f>'Соц.-комун. развитие'!B34</f>
        <v>0</v>
      </c>
      <c r="C33" s="30"/>
      <c r="D33" s="31"/>
      <c r="E33" s="32"/>
      <c r="F33" s="31"/>
      <c r="G33" s="31"/>
      <c r="H33" s="31"/>
      <c r="I33" s="31"/>
      <c r="J33" s="31"/>
      <c r="K33" s="31"/>
      <c r="L33" s="31"/>
      <c r="M33" s="30"/>
      <c r="N33" s="31"/>
      <c r="O33" s="25">
        <f t="shared" si="0"/>
        <v>0</v>
      </c>
      <c r="P33" s="25">
        <f t="shared" si="1"/>
        <v>0</v>
      </c>
      <c r="Q33" s="23">
        <f t="shared" si="2"/>
        <v>0</v>
      </c>
      <c r="R33" s="16">
        <f t="shared" si="3"/>
        <v>0</v>
      </c>
    </row>
    <row r="34" spans="1:18" x14ac:dyDescent="0.25">
      <c r="A34" s="35">
        <v>24</v>
      </c>
      <c r="B34" s="40">
        <f>'Соц.-комун. развитие'!B38</f>
        <v>0</v>
      </c>
      <c r="C34" s="30"/>
      <c r="D34" s="31"/>
      <c r="E34" s="32"/>
      <c r="F34" s="31"/>
      <c r="G34" s="31"/>
      <c r="H34" s="31"/>
      <c r="I34" s="31"/>
      <c r="J34" s="31"/>
      <c r="K34" s="31"/>
      <c r="L34" s="31"/>
      <c r="M34" s="30"/>
      <c r="N34" s="31"/>
      <c r="O34" s="25">
        <f t="shared" si="0"/>
        <v>0</v>
      </c>
      <c r="P34" s="25">
        <f t="shared" si="1"/>
        <v>0</v>
      </c>
      <c r="Q34" s="23">
        <f t="shared" si="2"/>
        <v>0</v>
      </c>
      <c r="R34" s="16">
        <f t="shared" si="3"/>
        <v>0</v>
      </c>
    </row>
    <row r="35" spans="1:18" x14ac:dyDescent="0.25">
      <c r="A35" s="35">
        <v>25</v>
      </c>
      <c r="B35" s="40">
        <f>'Соц.-комун. развитие'!B39</f>
        <v>0</v>
      </c>
      <c r="C35" s="30"/>
      <c r="D35" s="31"/>
      <c r="E35" s="32"/>
      <c r="F35" s="31"/>
      <c r="G35" s="31"/>
      <c r="H35" s="31"/>
      <c r="I35" s="31"/>
      <c r="J35" s="31"/>
      <c r="K35" s="31"/>
      <c r="L35" s="31"/>
      <c r="M35" s="30"/>
      <c r="N35" s="31"/>
      <c r="O35" s="25">
        <f t="shared" si="0"/>
        <v>0</v>
      </c>
      <c r="P35" s="25">
        <f t="shared" si="1"/>
        <v>0</v>
      </c>
      <c r="Q35" s="23">
        <f t="shared" si="2"/>
        <v>0</v>
      </c>
      <c r="R35" s="16">
        <f t="shared" si="3"/>
        <v>0</v>
      </c>
    </row>
    <row r="36" spans="1:18" x14ac:dyDescent="0.25">
      <c r="A36" s="35">
        <v>26</v>
      </c>
      <c r="B36" s="40">
        <f>'Соц.-комун. развитие'!B40</f>
        <v>0</v>
      </c>
      <c r="C36" s="30"/>
      <c r="D36" s="31"/>
      <c r="E36" s="32"/>
      <c r="F36" s="31"/>
      <c r="G36" s="31"/>
      <c r="H36" s="31"/>
      <c r="I36" s="31"/>
      <c r="J36" s="31"/>
      <c r="K36" s="31"/>
      <c r="L36" s="31"/>
      <c r="M36" s="30"/>
      <c r="N36" s="31"/>
      <c r="O36" s="25">
        <f t="shared" ref="O36:O39" si="4">(C36+E36+G36+I36+K36+M36)/6</f>
        <v>0</v>
      </c>
      <c r="P36" s="25">
        <f t="shared" ref="P36:P39" si="5">AVERAGE(D36+F36+H36+J36+L36+N36)/6</f>
        <v>0</v>
      </c>
      <c r="Q36" s="23">
        <f t="shared" ref="Q36:Q39" si="6">O36/5*100</f>
        <v>0</v>
      </c>
      <c r="R36" s="16">
        <f t="shared" ref="R36:R39" si="7">P36/5*100</f>
        <v>0</v>
      </c>
    </row>
    <row r="37" spans="1:18" x14ac:dyDescent="0.25">
      <c r="A37" s="35">
        <v>27</v>
      </c>
      <c r="B37" s="40">
        <f>'Соц.-комун. развитие'!B41</f>
        <v>0</v>
      </c>
      <c r="C37" s="30"/>
      <c r="D37" s="31"/>
      <c r="E37" s="32"/>
      <c r="F37" s="31"/>
      <c r="G37" s="31"/>
      <c r="H37" s="31"/>
      <c r="I37" s="31"/>
      <c r="J37" s="31"/>
      <c r="K37" s="31"/>
      <c r="L37" s="31"/>
      <c r="M37" s="30"/>
      <c r="N37" s="31"/>
      <c r="O37" s="25">
        <f t="shared" si="4"/>
        <v>0</v>
      </c>
      <c r="P37" s="25">
        <f t="shared" si="5"/>
        <v>0</v>
      </c>
      <c r="Q37" s="23">
        <f t="shared" si="6"/>
        <v>0</v>
      </c>
      <c r="R37" s="16">
        <f t="shared" si="7"/>
        <v>0</v>
      </c>
    </row>
    <row r="38" spans="1:18" x14ac:dyDescent="0.25">
      <c r="A38" s="35">
        <v>28</v>
      </c>
      <c r="B38" s="40">
        <f>'Соц.-комун. развитие'!B42</f>
        <v>0</v>
      </c>
      <c r="C38" s="30"/>
      <c r="D38" s="31"/>
      <c r="E38" s="32"/>
      <c r="F38" s="31"/>
      <c r="G38" s="31"/>
      <c r="H38" s="31"/>
      <c r="I38" s="31"/>
      <c r="J38" s="31"/>
      <c r="K38" s="31"/>
      <c r="L38" s="31"/>
      <c r="M38" s="30"/>
      <c r="N38" s="31"/>
      <c r="O38" s="25">
        <f t="shared" si="4"/>
        <v>0</v>
      </c>
      <c r="P38" s="25">
        <f t="shared" si="5"/>
        <v>0</v>
      </c>
      <c r="Q38" s="23">
        <f t="shared" si="6"/>
        <v>0</v>
      </c>
      <c r="R38" s="16">
        <f t="shared" si="7"/>
        <v>0</v>
      </c>
    </row>
    <row r="39" spans="1:18" x14ac:dyDescent="0.25">
      <c r="A39" s="35">
        <v>29</v>
      </c>
      <c r="B39" s="40">
        <f>'Соц.-комун. развитие'!B40</f>
        <v>0</v>
      </c>
      <c r="C39" s="30"/>
      <c r="D39" s="31"/>
      <c r="E39" s="32"/>
      <c r="F39" s="31"/>
      <c r="G39" s="31"/>
      <c r="H39" s="31"/>
      <c r="I39" s="31"/>
      <c r="J39" s="31"/>
      <c r="K39" s="31"/>
      <c r="L39" s="31"/>
      <c r="M39" s="30"/>
      <c r="N39" s="31"/>
      <c r="O39" s="25">
        <f t="shared" si="4"/>
        <v>0</v>
      </c>
      <c r="P39" s="25">
        <f t="shared" si="5"/>
        <v>0</v>
      </c>
      <c r="Q39" s="23">
        <f t="shared" si="6"/>
        <v>0</v>
      </c>
      <c r="R39" s="16">
        <f t="shared" si="7"/>
        <v>0</v>
      </c>
    </row>
    <row r="40" spans="1:18" x14ac:dyDescent="0.25">
      <c r="A40" s="35">
        <v>30</v>
      </c>
      <c r="B40" s="40">
        <f>'Соц.-комун. развитие'!B41</f>
        <v>0</v>
      </c>
      <c r="C40" s="30"/>
      <c r="D40" s="31"/>
      <c r="E40" s="32"/>
      <c r="F40" s="31"/>
      <c r="G40" s="31"/>
      <c r="H40" s="31"/>
      <c r="I40" s="31"/>
      <c r="J40" s="31"/>
      <c r="K40" s="31"/>
      <c r="L40" s="31"/>
      <c r="M40" s="30"/>
      <c r="N40" s="31"/>
      <c r="O40" s="25">
        <f t="shared" si="0"/>
        <v>0</v>
      </c>
      <c r="P40" s="25">
        <f t="shared" si="1"/>
        <v>0</v>
      </c>
      <c r="Q40" s="23">
        <f t="shared" si="2"/>
        <v>0</v>
      </c>
      <c r="R40" s="16">
        <f t="shared" si="3"/>
        <v>0</v>
      </c>
    </row>
    <row r="41" spans="1:18" x14ac:dyDescent="0.25">
      <c r="A41" s="46" t="s">
        <v>24</v>
      </c>
      <c r="B41" s="47"/>
      <c r="C41" s="18" t="e">
        <f>SUM(C11:C40)/COUNTIF(C11:C40,"&gt;0")</f>
        <v>#DIV/0!</v>
      </c>
      <c r="D41" s="18" t="e">
        <f t="shared" ref="D41:P41" si="8">SUM(D11:D40)/COUNTIF(D11:D40,"&gt;0")</f>
        <v>#DIV/0!</v>
      </c>
      <c r="E41" s="18" t="e">
        <f t="shared" si="8"/>
        <v>#DIV/0!</v>
      </c>
      <c r="F41" s="18" t="e">
        <f t="shared" si="8"/>
        <v>#DIV/0!</v>
      </c>
      <c r="G41" s="18" t="e">
        <f t="shared" si="8"/>
        <v>#DIV/0!</v>
      </c>
      <c r="H41" s="18" t="e">
        <f t="shared" si="8"/>
        <v>#DIV/0!</v>
      </c>
      <c r="I41" s="18" t="e">
        <f t="shared" si="8"/>
        <v>#DIV/0!</v>
      </c>
      <c r="J41" s="18" t="e">
        <f t="shared" si="8"/>
        <v>#DIV/0!</v>
      </c>
      <c r="K41" s="18" t="e">
        <f t="shared" si="8"/>
        <v>#DIV/0!</v>
      </c>
      <c r="L41" s="18" t="e">
        <f t="shared" si="8"/>
        <v>#DIV/0!</v>
      </c>
      <c r="M41" s="18" t="e">
        <f t="shared" si="8"/>
        <v>#DIV/0!</v>
      </c>
      <c r="N41" s="18" t="e">
        <f t="shared" si="8"/>
        <v>#DIV/0!</v>
      </c>
      <c r="O41" s="18" t="e">
        <f t="shared" si="8"/>
        <v>#DIV/0!</v>
      </c>
      <c r="P41" s="18" t="e">
        <f t="shared" si="8"/>
        <v>#DIV/0!</v>
      </c>
      <c r="Q41" s="22"/>
      <c r="R41" s="22"/>
    </row>
    <row r="42" spans="1:18" x14ac:dyDescent="0.25">
      <c r="A42" s="46" t="s">
        <v>2</v>
      </c>
      <c r="B42" s="47"/>
      <c r="C42" s="17" t="e">
        <f>C41/5*100</f>
        <v>#DIV/0!</v>
      </c>
      <c r="D42" s="17" t="e">
        <f>D41/5*100</f>
        <v>#DIV/0!</v>
      </c>
      <c r="E42" s="17" t="e">
        <f t="shared" ref="E42:N42" si="9">E41/5*100</f>
        <v>#DIV/0!</v>
      </c>
      <c r="F42" s="17" t="e">
        <f t="shared" si="9"/>
        <v>#DIV/0!</v>
      </c>
      <c r="G42" s="17" t="e">
        <f t="shared" si="9"/>
        <v>#DIV/0!</v>
      </c>
      <c r="H42" s="17" t="e">
        <f t="shared" si="9"/>
        <v>#DIV/0!</v>
      </c>
      <c r="I42" s="17" t="e">
        <f t="shared" si="9"/>
        <v>#DIV/0!</v>
      </c>
      <c r="J42" s="17" t="e">
        <f t="shared" si="9"/>
        <v>#DIV/0!</v>
      </c>
      <c r="K42" s="17" t="e">
        <f t="shared" si="9"/>
        <v>#DIV/0!</v>
      </c>
      <c r="L42" s="17" t="e">
        <f t="shared" si="9"/>
        <v>#DIV/0!</v>
      </c>
      <c r="M42" s="17" t="e">
        <f t="shared" si="9"/>
        <v>#DIV/0!</v>
      </c>
      <c r="N42" s="17" t="e">
        <f t="shared" si="9"/>
        <v>#DIV/0!</v>
      </c>
      <c r="O42" s="17"/>
      <c r="P42" s="17"/>
      <c r="Q42" s="23" t="e">
        <f>O41/5*100</f>
        <v>#DIV/0!</v>
      </c>
      <c r="R42" s="23" t="e">
        <f>P41/5*100</f>
        <v>#DIV/0!</v>
      </c>
    </row>
    <row r="43" spans="1:18" x14ac:dyDescent="0.25">
      <c r="A43" s="48" t="s">
        <v>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1">
        <f>COUNTIF(O11:O40, "&gt;=3,75")</f>
        <v>0</v>
      </c>
      <c r="P43" s="1">
        <f>COUNTIF(P11:P40, "&gt;=3,75")</f>
        <v>0</v>
      </c>
      <c r="Q43" s="1"/>
      <c r="R43" s="1"/>
    </row>
    <row r="44" spans="1:18" x14ac:dyDescent="0.25">
      <c r="A44" s="48" t="s">
        <v>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1">
        <f>COUNTIFS(O11:O40,"&gt;2,2",O11:O40,"&lt;3,75")</f>
        <v>0</v>
      </c>
      <c r="P44" s="1">
        <f>COUNTIFS(P11:P40,"&gt;2,2",P11:P40,"&lt;3,75")</f>
        <v>0</v>
      </c>
      <c r="Q44" s="1"/>
      <c r="R44" s="1"/>
    </row>
    <row r="45" spans="1:18" x14ac:dyDescent="0.25">
      <c r="A45" s="48" t="s">
        <v>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1">
        <f>COUNTIFS(O11:O40,"&lt;=2,2",O11:O40,"&gt;0")</f>
        <v>0</v>
      </c>
      <c r="P45" s="1">
        <f>COUNTIFS(P11:P40,"&lt;=2,2",P11:P40,"&gt;0")</f>
        <v>0</v>
      </c>
      <c r="Q45" s="1"/>
      <c r="R45" s="1"/>
    </row>
  </sheetData>
  <sheetProtection sheet="1" objects="1" scenarios="1" selectLockedCells="1"/>
  <mergeCells count="19">
    <mergeCell ref="A45:N45"/>
    <mergeCell ref="M9:N9"/>
    <mergeCell ref="A42:B42"/>
    <mergeCell ref="A8:A10"/>
    <mergeCell ref="B8:B10"/>
    <mergeCell ref="C9:D9"/>
    <mergeCell ref="E9:F9"/>
    <mergeCell ref="G9:H9"/>
    <mergeCell ref="I9:J9"/>
    <mergeCell ref="K9:L9"/>
    <mergeCell ref="B2:R3"/>
    <mergeCell ref="B4:R5"/>
    <mergeCell ref="Q8:R9"/>
    <mergeCell ref="A43:N43"/>
    <mergeCell ref="A44:N44"/>
    <mergeCell ref="O8:P9"/>
    <mergeCell ref="B6:O6"/>
    <mergeCell ref="A41:B41"/>
    <mergeCell ref="C8:N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opLeftCell="A2" zoomScale="80" zoomScaleNormal="80" workbookViewId="0">
      <selection activeCell="B2" sqref="B2:M3"/>
    </sheetView>
  </sheetViews>
  <sheetFormatPr defaultRowHeight="15" x14ac:dyDescent="0.25"/>
  <cols>
    <col min="1" max="1" width="3.85546875" customWidth="1"/>
    <col min="2" max="2" width="26.28515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 x14ac:dyDescent="0.25">
      <c r="A2" s="14"/>
      <c r="B2" s="90" t="str">
        <f>'Соц.-комун. развитие'!B2:R3</f>
        <v>ДИАГНОСТИКА ПЕДАГОГИЧЕСКОГО ПРОЦЕССА в первой младшей группе (с 2 до 3 лет)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5"/>
      <c r="O2" s="13"/>
      <c r="P2" s="13"/>
      <c r="Q2" s="13"/>
    </row>
    <row r="3" spans="1:17" x14ac:dyDescent="0.25">
      <c r="A3" s="15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15"/>
      <c r="O3" s="13"/>
      <c r="P3" s="13"/>
      <c r="Q3" s="13"/>
    </row>
    <row r="4" spans="1:17" x14ac:dyDescent="0.25">
      <c r="A4" s="7"/>
      <c r="B4" s="96" t="str">
        <f>'Соц.-комун. развитие'!B4:R4</f>
        <v>группа № __ "_________________"  за 20__/ 20__ учебный год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x14ac:dyDescent="0.25">
      <c r="A6" s="62" t="s">
        <v>0</v>
      </c>
      <c r="B6" s="97" t="s">
        <v>1</v>
      </c>
      <c r="C6" s="92" t="s">
        <v>16</v>
      </c>
      <c r="D6" s="93"/>
      <c r="E6" s="93"/>
      <c r="F6" s="93"/>
      <c r="G6" s="93"/>
      <c r="H6" s="93"/>
      <c r="I6" s="93"/>
      <c r="J6" s="93"/>
      <c r="K6" s="93"/>
      <c r="L6" s="94"/>
      <c r="M6" s="100" t="s">
        <v>23</v>
      </c>
      <c r="N6" s="101"/>
    </row>
    <row r="7" spans="1:17" x14ac:dyDescent="0.25">
      <c r="A7" s="63"/>
      <c r="B7" s="98"/>
      <c r="C7" s="92" t="s">
        <v>17</v>
      </c>
      <c r="D7" s="93"/>
      <c r="E7" s="93"/>
      <c r="F7" s="93"/>
      <c r="G7" s="93"/>
      <c r="H7" s="93"/>
      <c r="I7" s="93"/>
      <c r="J7" s="93"/>
      <c r="K7" s="93"/>
      <c r="L7" s="94"/>
      <c r="M7" s="102"/>
      <c r="N7" s="103"/>
    </row>
    <row r="8" spans="1:17" ht="46.5" customHeight="1" x14ac:dyDescent="0.25">
      <c r="A8" s="63"/>
      <c r="B8" s="98"/>
      <c r="C8" s="70" t="s">
        <v>18</v>
      </c>
      <c r="D8" s="95"/>
      <c r="E8" s="70" t="s">
        <v>19</v>
      </c>
      <c r="F8" s="95"/>
      <c r="G8" s="70" t="s">
        <v>20</v>
      </c>
      <c r="H8" s="95"/>
      <c r="I8" s="70" t="s">
        <v>21</v>
      </c>
      <c r="J8" s="95"/>
      <c r="K8" s="70" t="s">
        <v>22</v>
      </c>
      <c r="L8" s="95"/>
      <c r="M8" s="104"/>
      <c r="N8" s="105"/>
    </row>
    <row r="9" spans="1:17" x14ac:dyDescent="0.25">
      <c r="A9" s="64"/>
      <c r="B9" s="9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 x14ac:dyDescent="0.25">
      <c r="A10" s="2">
        <v>1</v>
      </c>
      <c r="B10" s="28">
        <f>'Соц.-комун. развитие'!B12</f>
        <v>0</v>
      </c>
      <c r="C10" s="20">
        <f>'Физическое развитие'!Q11</f>
        <v>0</v>
      </c>
      <c r="D10" s="20">
        <f>'Физическое развитие'!R11</f>
        <v>0</v>
      </c>
      <c r="E10" s="20">
        <f>'Речевое развитие'!M10</f>
        <v>0</v>
      </c>
      <c r="F10" s="20">
        <f>'Речевое развитие'!N10</f>
        <v>0</v>
      </c>
      <c r="G10" s="20">
        <f>'Познавательное развитие'!U10</f>
        <v>0</v>
      </c>
      <c r="H10" s="20">
        <f>'Познавательное развитие'!V10</f>
        <v>0</v>
      </c>
      <c r="I10" s="20">
        <f>'Соц.-комун. развитие'!Q12</f>
        <v>0</v>
      </c>
      <c r="J10" s="20">
        <f>'Соц.-комун. развитие'!R12</f>
        <v>0</v>
      </c>
      <c r="K10" s="20">
        <f>'Худож.-эстетич. развитие'!S10</f>
        <v>0</v>
      </c>
      <c r="L10" s="20">
        <f>'Худож.-эстетич. развитие'!T10</f>
        <v>0</v>
      </c>
      <c r="M10" s="21">
        <f>(C10+E10+G10+I10+K10)/5</f>
        <v>0</v>
      </c>
      <c r="N10" s="21">
        <f>(D10+F10+H10+J10+L10)/5</f>
        <v>0</v>
      </c>
    </row>
    <row r="11" spans="1:17" x14ac:dyDescent="0.25">
      <c r="A11" s="2">
        <v>2</v>
      </c>
      <c r="B11" s="28">
        <f>'Соц.-комун. развитие'!B13</f>
        <v>0</v>
      </c>
      <c r="C11" s="20">
        <f>'Физическое развитие'!Q12</f>
        <v>0</v>
      </c>
      <c r="D11" s="20">
        <f>'Физическое развитие'!R12</f>
        <v>0</v>
      </c>
      <c r="E11" s="20">
        <f>'Речевое развитие'!M11</f>
        <v>0</v>
      </c>
      <c r="F11" s="20">
        <f>'Речевое развитие'!N11</f>
        <v>0</v>
      </c>
      <c r="G11" s="20">
        <f>'Познавательное развитие'!U11</f>
        <v>0</v>
      </c>
      <c r="H11" s="20">
        <f>'Познавательное развитие'!V11</f>
        <v>0</v>
      </c>
      <c r="I11" s="20">
        <f>'Соц.-комун. развитие'!Q13</f>
        <v>0</v>
      </c>
      <c r="J11" s="20">
        <f>'Соц.-комун. развитие'!R13</f>
        <v>0</v>
      </c>
      <c r="K11" s="20">
        <f>'Худож.-эстетич. развитие'!S11</f>
        <v>0</v>
      </c>
      <c r="L11" s="20">
        <f>'Худож.-эстетич. развитие'!T11</f>
        <v>0</v>
      </c>
      <c r="M11" s="21">
        <f t="shared" ref="M11:M39" si="0">(C11+E11+G11+I11+K11)/5</f>
        <v>0</v>
      </c>
      <c r="N11" s="21">
        <f t="shared" ref="N11:N39" si="1">(D11+F11+H11+J11+L11)/5</f>
        <v>0</v>
      </c>
    </row>
    <row r="12" spans="1:17" x14ac:dyDescent="0.25">
      <c r="A12" s="2">
        <v>3</v>
      </c>
      <c r="B12" s="28">
        <f>'Соц.-комун. развитие'!B14</f>
        <v>0</v>
      </c>
      <c r="C12" s="20">
        <f>'Физическое развитие'!Q13</f>
        <v>0</v>
      </c>
      <c r="D12" s="20">
        <f>'Физическое развитие'!R13</f>
        <v>0</v>
      </c>
      <c r="E12" s="20">
        <f>'Речевое развитие'!M12</f>
        <v>0</v>
      </c>
      <c r="F12" s="20">
        <f>'Речевое развитие'!N12</f>
        <v>0</v>
      </c>
      <c r="G12" s="20">
        <f>'Познавательное развитие'!U12</f>
        <v>0</v>
      </c>
      <c r="H12" s="20">
        <f>'Познавательное развитие'!V12</f>
        <v>0</v>
      </c>
      <c r="I12" s="20">
        <f>'Соц.-комун. развитие'!Q14</f>
        <v>0</v>
      </c>
      <c r="J12" s="20">
        <f>'Соц.-комун. развитие'!R14</f>
        <v>0</v>
      </c>
      <c r="K12" s="20">
        <f>'Худож.-эстетич. развитие'!S12</f>
        <v>0</v>
      </c>
      <c r="L12" s="20">
        <f>'Худож.-эстетич. развитие'!T12</f>
        <v>0</v>
      </c>
      <c r="M12" s="21">
        <f t="shared" si="0"/>
        <v>0</v>
      </c>
      <c r="N12" s="21">
        <f t="shared" si="1"/>
        <v>0</v>
      </c>
    </row>
    <row r="13" spans="1:17" x14ac:dyDescent="0.25">
      <c r="A13" s="2">
        <v>4</v>
      </c>
      <c r="B13" s="28">
        <f>'Соц.-комун. развитие'!B15</f>
        <v>0</v>
      </c>
      <c r="C13" s="20">
        <f>'Физическое развитие'!Q14</f>
        <v>0</v>
      </c>
      <c r="D13" s="20">
        <f>'Физическое развитие'!R14</f>
        <v>0</v>
      </c>
      <c r="E13" s="20">
        <f>'Речевое развитие'!M13</f>
        <v>0</v>
      </c>
      <c r="F13" s="20">
        <f>'Речевое развитие'!N13</f>
        <v>0</v>
      </c>
      <c r="G13" s="20">
        <f>'Познавательное развитие'!U13</f>
        <v>0</v>
      </c>
      <c r="H13" s="20">
        <f>'Познавательное развитие'!V13</f>
        <v>0</v>
      </c>
      <c r="I13" s="20">
        <f>'Соц.-комун. развитие'!Q15</f>
        <v>0</v>
      </c>
      <c r="J13" s="20">
        <f>'Соц.-комун. развитие'!R15</f>
        <v>0</v>
      </c>
      <c r="K13" s="20">
        <f>'Худож.-эстетич. развитие'!S13</f>
        <v>0</v>
      </c>
      <c r="L13" s="20">
        <f>'Худож.-эстетич. развитие'!T13</f>
        <v>0</v>
      </c>
      <c r="M13" s="21">
        <f t="shared" si="0"/>
        <v>0</v>
      </c>
      <c r="N13" s="21">
        <f t="shared" si="1"/>
        <v>0</v>
      </c>
    </row>
    <row r="14" spans="1:17" x14ac:dyDescent="0.25">
      <c r="A14" s="2">
        <v>5</v>
      </c>
      <c r="B14" s="28">
        <f>'Соц.-комун. развитие'!B16</f>
        <v>0</v>
      </c>
      <c r="C14" s="20">
        <f>'Физическое развитие'!Q15</f>
        <v>0</v>
      </c>
      <c r="D14" s="20">
        <f>'Физическое развитие'!R15</f>
        <v>0</v>
      </c>
      <c r="E14" s="20">
        <f>'Речевое развитие'!M14</f>
        <v>0</v>
      </c>
      <c r="F14" s="20">
        <f>'Речевое развитие'!N14</f>
        <v>0</v>
      </c>
      <c r="G14" s="20">
        <f>'Познавательное развитие'!U14</f>
        <v>0</v>
      </c>
      <c r="H14" s="20">
        <f>'Познавательное развитие'!V14</f>
        <v>0</v>
      </c>
      <c r="I14" s="20">
        <f>'Соц.-комун. развитие'!Q16</f>
        <v>0</v>
      </c>
      <c r="J14" s="20">
        <f>'Соц.-комун. развитие'!R16</f>
        <v>0</v>
      </c>
      <c r="K14" s="20">
        <f>'Худож.-эстетич. развитие'!S14</f>
        <v>0</v>
      </c>
      <c r="L14" s="20">
        <f>'Худож.-эстетич. развитие'!T14</f>
        <v>0</v>
      </c>
      <c r="M14" s="21">
        <f t="shared" si="0"/>
        <v>0</v>
      </c>
      <c r="N14" s="21">
        <f t="shared" si="1"/>
        <v>0</v>
      </c>
    </row>
    <row r="15" spans="1:17" x14ac:dyDescent="0.25">
      <c r="A15" s="2">
        <v>6</v>
      </c>
      <c r="B15" s="28">
        <f>'Соц.-комун. развитие'!B17</f>
        <v>0</v>
      </c>
      <c r="C15" s="20">
        <f>'Физическое развитие'!Q16</f>
        <v>0</v>
      </c>
      <c r="D15" s="20">
        <f>'Физическое развитие'!R16</f>
        <v>0</v>
      </c>
      <c r="E15" s="20">
        <f>'Речевое развитие'!M15</f>
        <v>0</v>
      </c>
      <c r="F15" s="20">
        <f>'Речевое развитие'!N15</f>
        <v>0</v>
      </c>
      <c r="G15" s="20">
        <f>'Познавательное развитие'!U15</f>
        <v>0</v>
      </c>
      <c r="H15" s="20">
        <f>'Познавательное развитие'!V15</f>
        <v>0</v>
      </c>
      <c r="I15" s="20">
        <f>'Соц.-комун. развитие'!Q17</f>
        <v>0</v>
      </c>
      <c r="J15" s="20">
        <f>'Соц.-комун. развитие'!R17</f>
        <v>0</v>
      </c>
      <c r="K15" s="20">
        <f>'Худож.-эстетич. развитие'!S15</f>
        <v>0</v>
      </c>
      <c r="L15" s="20">
        <f>'Худож.-эстетич. развитие'!T15</f>
        <v>0</v>
      </c>
      <c r="M15" s="21">
        <f t="shared" si="0"/>
        <v>0</v>
      </c>
      <c r="N15" s="21">
        <f t="shared" si="1"/>
        <v>0</v>
      </c>
    </row>
    <row r="16" spans="1:17" x14ac:dyDescent="0.25">
      <c r="A16" s="2">
        <v>7</v>
      </c>
      <c r="B16" s="28">
        <f>'Соц.-комун. развитие'!B18</f>
        <v>0</v>
      </c>
      <c r="C16" s="20">
        <f>'Физическое развитие'!Q17</f>
        <v>0</v>
      </c>
      <c r="D16" s="20">
        <f>'Физическое развитие'!R17</f>
        <v>0</v>
      </c>
      <c r="E16" s="20">
        <f>'Речевое развитие'!M16</f>
        <v>0</v>
      </c>
      <c r="F16" s="20">
        <f>'Речевое развитие'!N16</f>
        <v>0</v>
      </c>
      <c r="G16" s="20">
        <f>'Познавательное развитие'!U16</f>
        <v>0</v>
      </c>
      <c r="H16" s="20">
        <f>'Познавательное развитие'!V16</f>
        <v>0</v>
      </c>
      <c r="I16" s="20">
        <f>'Соц.-комун. развитие'!Q18</f>
        <v>0</v>
      </c>
      <c r="J16" s="20">
        <f>'Соц.-комун. развитие'!R18</f>
        <v>0</v>
      </c>
      <c r="K16" s="20">
        <f>'Худож.-эстетич. развитие'!S16</f>
        <v>0</v>
      </c>
      <c r="L16" s="20">
        <f>'Худож.-эстетич. развитие'!T16</f>
        <v>0</v>
      </c>
      <c r="M16" s="21">
        <f t="shared" si="0"/>
        <v>0</v>
      </c>
      <c r="N16" s="21">
        <f t="shared" si="1"/>
        <v>0</v>
      </c>
    </row>
    <row r="17" spans="1:14" x14ac:dyDescent="0.25">
      <c r="A17" s="2">
        <v>8</v>
      </c>
      <c r="B17" s="28">
        <f>'Соц.-комун. развитие'!B19</f>
        <v>0</v>
      </c>
      <c r="C17" s="20">
        <f>'Физическое развитие'!Q18</f>
        <v>0</v>
      </c>
      <c r="D17" s="20">
        <f>'Физическое развитие'!R18</f>
        <v>0</v>
      </c>
      <c r="E17" s="20">
        <f>'Речевое развитие'!M17</f>
        <v>0</v>
      </c>
      <c r="F17" s="20">
        <f>'Речевое развитие'!N17</f>
        <v>0</v>
      </c>
      <c r="G17" s="20">
        <f>'Познавательное развитие'!U17</f>
        <v>0</v>
      </c>
      <c r="H17" s="20">
        <f>'Познавательное развитие'!V17</f>
        <v>0</v>
      </c>
      <c r="I17" s="20">
        <f>'Соц.-комун. развитие'!Q19</f>
        <v>0</v>
      </c>
      <c r="J17" s="20">
        <f>'Соц.-комун. развитие'!R19</f>
        <v>0</v>
      </c>
      <c r="K17" s="20">
        <f>'Худож.-эстетич. развитие'!S17</f>
        <v>0</v>
      </c>
      <c r="L17" s="20">
        <f>'Худож.-эстетич. развитие'!T17</f>
        <v>0</v>
      </c>
      <c r="M17" s="21">
        <f t="shared" si="0"/>
        <v>0</v>
      </c>
      <c r="N17" s="21">
        <f t="shared" si="1"/>
        <v>0</v>
      </c>
    </row>
    <row r="18" spans="1:14" x14ac:dyDescent="0.25">
      <c r="A18" s="2">
        <v>9</v>
      </c>
      <c r="B18" s="28">
        <f>'Соц.-комун. развитие'!B20</f>
        <v>0</v>
      </c>
      <c r="C18" s="20">
        <f>'Физическое развитие'!Q19</f>
        <v>0</v>
      </c>
      <c r="D18" s="20">
        <f>'Физическое развитие'!R19</f>
        <v>0</v>
      </c>
      <c r="E18" s="20">
        <f>'Речевое развитие'!M18</f>
        <v>0</v>
      </c>
      <c r="F18" s="20">
        <f>'Речевое развитие'!N18</f>
        <v>0</v>
      </c>
      <c r="G18" s="20">
        <f>'Познавательное развитие'!U18</f>
        <v>0</v>
      </c>
      <c r="H18" s="20">
        <f>'Познавательное развитие'!V18</f>
        <v>0</v>
      </c>
      <c r="I18" s="20">
        <f>'Соц.-комун. развитие'!Q20</f>
        <v>0</v>
      </c>
      <c r="J18" s="20">
        <f>'Соц.-комун. развитие'!R20</f>
        <v>0</v>
      </c>
      <c r="K18" s="20">
        <f>'Худож.-эстетич. развитие'!S18</f>
        <v>0</v>
      </c>
      <c r="L18" s="20">
        <f>'Худож.-эстетич. развитие'!T18</f>
        <v>0</v>
      </c>
      <c r="M18" s="21">
        <f t="shared" si="0"/>
        <v>0</v>
      </c>
      <c r="N18" s="21">
        <f t="shared" si="1"/>
        <v>0</v>
      </c>
    </row>
    <row r="19" spans="1:14" x14ac:dyDescent="0.25">
      <c r="A19" s="2">
        <v>10</v>
      </c>
      <c r="B19" s="28">
        <f>'Соц.-комун. развитие'!B21</f>
        <v>0</v>
      </c>
      <c r="C19" s="20">
        <f>'Физическое развитие'!Q20</f>
        <v>0</v>
      </c>
      <c r="D19" s="20">
        <f>'Физическое развитие'!R20</f>
        <v>0</v>
      </c>
      <c r="E19" s="20">
        <f>'Речевое развитие'!M19</f>
        <v>0</v>
      </c>
      <c r="F19" s="20">
        <f>'Речевое развитие'!N19</f>
        <v>0</v>
      </c>
      <c r="G19" s="20">
        <f>'Познавательное развитие'!U19</f>
        <v>0</v>
      </c>
      <c r="H19" s="20">
        <f>'Познавательное развитие'!V19</f>
        <v>0</v>
      </c>
      <c r="I19" s="20">
        <f>'Соц.-комун. развитие'!Q21</f>
        <v>0</v>
      </c>
      <c r="J19" s="20">
        <f>'Соц.-комун. развитие'!R21</f>
        <v>0</v>
      </c>
      <c r="K19" s="20">
        <f>'Худож.-эстетич. развитие'!S19</f>
        <v>0</v>
      </c>
      <c r="L19" s="20">
        <f>'Худож.-эстетич. развитие'!T19</f>
        <v>0</v>
      </c>
      <c r="M19" s="21">
        <f t="shared" si="0"/>
        <v>0</v>
      </c>
      <c r="N19" s="21">
        <f t="shared" si="1"/>
        <v>0</v>
      </c>
    </row>
    <row r="20" spans="1:14" x14ac:dyDescent="0.25">
      <c r="A20" s="2">
        <v>11</v>
      </c>
      <c r="B20" s="28">
        <f>'Соц.-комун. развитие'!B22</f>
        <v>0</v>
      </c>
      <c r="C20" s="20">
        <f>'Физическое развитие'!Q21</f>
        <v>0</v>
      </c>
      <c r="D20" s="20">
        <f>'Физическое развитие'!R21</f>
        <v>0</v>
      </c>
      <c r="E20" s="20">
        <f>'Речевое развитие'!M20</f>
        <v>0</v>
      </c>
      <c r="F20" s="20">
        <f>'Речевое развитие'!N20</f>
        <v>0</v>
      </c>
      <c r="G20" s="20">
        <f>'Познавательное развитие'!U20</f>
        <v>0</v>
      </c>
      <c r="H20" s="20">
        <f>'Познавательное развитие'!V20</f>
        <v>0</v>
      </c>
      <c r="I20" s="20">
        <f>'Соц.-комун. развитие'!Q22</f>
        <v>0</v>
      </c>
      <c r="J20" s="20">
        <f>'Соц.-комун. развитие'!R22</f>
        <v>0</v>
      </c>
      <c r="K20" s="20">
        <f>'Худож.-эстетич. развитие'!S20</f>
        <v>0</v>
      </c>
      <c r="L20" s="20">
        <f>'Худож.-эстетич. развитие'!T20</f>
        <v>0</v>
      </c>
      <c r="M20" s="21">
        <f t="shared" si="0"/>
        <v>0</v>
      </c>
      <c r="N20" s="21">
        <f t="shared" si="1"/>
        <v>0</v>
      </c>
    </row>
    <row r="21" spans="1:14" x14ac:dyDescent="0.25">
      <c r="A21" s="2">
        <v>12</v>
      </c>
      <c r="B21" s="28">
        <f>'Соц.-комун. развитие'!B23</f>
        <v>0</v>
      </c>
      <c r="C21" s="20">
        <f>'Физическое развитие'!Q22</f>
        <v>0</v>
      </c>
      <c r="D21" s="20">
        <f>'Физическое развитие'!R22</f>
        <v>0</v>
      </c>
      <c r="E21" s="20">
        <f>'Речевое развитие'!M21</f>
        <v>0</v>
      </c>
      <c r="F21" s="20">
        <f>'Речевое развитие'!N21</f>
        <v>0</v>
      </c>
      <c r="G21" s="20">
        <f>'Познавательное развитие'!U21</f>
        <v>0</v>
      </c>
      <c r="H21" s="20">
        <f>'Познавательное развитие'!V21</f>
        <v>0</v>
      </c>
      <c r="I21" s="20">
        <f>'Соц.-комун. развитие'!Q23</f>
        <v>0</v>
      </c>
      <c r="J21" s="20">
        <f>'Соц.-комун. развитие'!R23</f>
        <v>0</v>
      </c>
      <c r="K21" s="20">
        <f>'Худож.-эстетич. развитие'!S21</f>
        <v>0</v>
      </c>
      <c r="L21" s="20">
        <f>'Худож.-эстетич. развитие'!T21</f>
        <v>0</v>
      </c>
      <c r="M21" s="21">
        <f t="shared" si="0"/>
        <v>0</v>
      </c>
      <c r="N21" s="21">
        <f t="shared" si="1"/>
        <v>0</v>
      </c>
    </row>
    <row r="22" spans="1:14" x14ac:dyDescent="0.25">
      <c r="A22" s="2">
        <v>13</v>
      </c>
      <c r="B22" s="28">
        <f>'Соц.-комун. развитие'!B24</f>
        <v>0</v>
      </c>
      <c r="C22" s="20">
        <f>'Физическое развитие'!Q23</f>
        <v>0</v>
      </c>
      <c r="D22" s="20">
        <f>'Физическое развитие'!R23</f>
        <v>0</v>
      </c>
      <c r="E22" s="20">
        <f>'Речевое развитие'!M22</f>
        <v>0</v>
      </c>
      <c r="F22" s="20">
        <f>'Речевое развитие'!N22</f>
        <v>0</v>
      </c>
      <c r="G22" s="20">
        <f>'Познавательное развитие'!U22</f>
        <v>0</v>
      </c>
      <c r="H22" s="20">
        <f>'Познавательное развитие'!V22</f>
        <v>0</v>
      </c>
      <c r="I22" s="20">
        <f>'Соц.-комун. развитие'!Q24</f>
        <v>0</v>
      </c>
      <c r="J22" s="20">
        <f>'Соц.-комун. развитие'!R24</f>
        <v>0</v>
      </c>
      <c r="K22" s="20">
        <f>'Худож.-эстетич. развитие'!S22</f>
        <v>0</v>
      </c>
      <c r="L22" s="20">
        <f>'Худож.-эстетич. развитие'!T22</f>
        <v>0</v>
      </c>
      <c r="M22" s="21">
        <f t="shared" si="0"/>
        <v>0</v>
      </c>
      <c r="N22" s="21">
        <f t="shared" si="1"/>
        <v>0</v>
      </c>
    </row>
    <row r="23" spans="1:14" x14ac:dyDescent="0.25">
      <c r="A23" s="2">
        <v>14</v>
      </c>
      <c r="B23" s="28">
        <f>'Соц.-комун. развитие'!B25</f>
        <v>0</v>
      </c>
      <c r="C23" s="20">
        <f>'Физическое развитие'!Q24</f>
        <v>0</v>
      </c>
      <c r="D23" s="20">
        <f>'Физическое развитие'!R24</f>
        <v>0</v>
      </c>
      <c r="E23" s="20">
        <f>'Речевое развитие'!M23</f>
        <v>0</v>
      </c>
      <c r="F23" s="20">
        <f>'Речевое развитие'!N23</f>
        <v>0</v>
      </c>
      <c r="G23" s="20">
        <f>'Познавательное развитие'!U23</f>
        <v>0</v>
      </c>
      <c r="H23" s="20">
        <f>'Познавательное развитие'!V23</f>
        <v>0</v>
      </c>
      <c r="I23" s="20">
        <f>'Соц.-комун. развитие'!Q25</f>
        <v>0</v>
      </c>
      <c r="J23" s="20">
        <f>'Соц.-комун. развитие'!R25</f>
        <v>0</v>
      </c>
      <c r="K23" s="20">
        <f>'Худож.-эстетич. развитие'!S23</f>
        <v>0</v>
      </c>
      <c r="L23" s="20">
        <f>'Худож.-эстетич. развитие'!T23</f>
        <v>0</v>
      </c>
      <c r="M23" s="21">
        <f t="shared" si="0"/>
        <v>0</v>
      </c>
      <c r="N23" s="21">
        <f t="shared" si="1"/>
        <v>0</v>
      </c>
    </row>
    <row r="24" spans="1:14" x14ac:dyDescent="0.25">
      <c r="A24" s="2">
        <v>15</v>
      </c>
      <c r="B24" s="28">
        <f>'Соц.-комун. развитие'!B26</f>
        <v>0</v>
      </c>
      <c r="C24" s="20">
        <f>'Физическое развитие'!Q25</f>
        <v>0</v>
      </c>
      <c r="D24" s="20">
        <f>'Физическое развитие'!R25</f>
        <v>0</v>
      </c>
      <c r="E24" s="20">
        <f>'Речевое развитие'!M24</f>
        <v>0</v>
      </c>
      <c r="F24" s="20">
        <f>'Речевое развитие'!N24</f>
        <v>0</v>
      </c>
      <c r="G24" s="20">
        <f>'Познавательное развитие'!U24</f>
        <v>0</v>
      </c>
      <c r="H24" s="20">
        <f>'Познавательное развитие'!V24</f>
        <v>0</v>
      </c>
      <c r="I24" s="20">
        <f>'Соц.-комун. развитие'!Q26</f>
        <v>0</v>
      </c>
      <c r="J24" s="20">
        <f>'Соц.-комун. развитие'!R26</f>
        <v>0</v>
      </c>
      <c r="K24" s="20">
        <f>'Худож.-эстетич. развитие'!S24</f>
        <v>0</v>
      </c>
      <c r="L24" s="20">
        <f>'Худож.-эстетич. развитие'!T24</f>
        <v>0</v>
      </c>
      <c r="M24" s="21">
        <f t="shared" si="0"/>
        <v>0</v>
      </c>
      <c r="N24" s="21">
        <f t="shared" si="1"/>
        <v>0</v>
      </c>
    </row>
    <row r="25" spans="1:14" x14ac:dyDescent="0.25">
      <c r="A25" s="2">
        <v>16</v>
      </c>
      <c r="B25" s="28">
        <f>'Соц.-комун. развитие'!B27</f>
        <v>0</v>
      </c>
      <c r="C25" s="20">
        <f>'Физическое развитие'!Q26</f>
        <v>0</v>
      </c>
      <c r="D25" s="20">
        <f>'Физическое развитие'!R26</f>
        <v>0</v>
      </c>
      <c r="E25" s="20">
        <f>'Речевое развитие'!M25</f>
        <v>0</v>
      </c>
      <c r="F25" s="20">
        <f>'Речевое развитие'!N25</f>
        <v>0</v>
      </c>
      <c r="G25" s="20">
        <f>'Познавательное развитие'!U25</f>
        <v>0</v>
      </c>
      <c r="H25" s="20">
        <f>'Познавательное развитие'!V25</f>
        <v>0</v>
      </c>
      <c r="I25" s="20">
        <f>'Соц.-комун. развитие'!Q27</f>
        <v>0</v>
      </c>
      <c r="J25" s="20">
        <f>'Соц.-комун. развитие'!R27</f>
        <v>0</v>
      </c>
      <c r="K25" s="20">
        <f>'Худож.-эстетич. развитие'!S25</f>
        <v>0</v>
      </c>
      <c r="L25" s="20">
        <f>'Худож.-эстетич. развитие'!T25</f>
        <v>0</v>
      </c>
      <c r="M25" s="21">
        <f t="shared" si="0"/>
        <v>0</v>
      </c>
      <c r="N25" s="21">
        <f t="shared" si="1"/>
        <v>0</v>
      </c>
    </row>
    <row r="26" spans="1:14" x14ac:dyDescent="0.25">
      <c r="A26" s="2">
        <v>17</v>
      </c>
      <c r="B26" s="28">
        <f>'Соц.-комун. развитие'!B28</f>
        <v>0</v>
      </c>
      <c r="C26" s="20">
        <f>'Физическое развитие'!Q27</f>
        <v>0</v>
      </c>
      <c r="D26" s="20">
        <f>'Физическое развитие'!R27</f>
        <v>0</v>
      </c>
      <c r="E26" s="20">
        <f>'Речевое развитие'!M26</f>
        <v>0</v>
      </c>
      <c r="F26" s="20">
        <f>'Речевое развитие'!N26</f>
        <v>0</v>
      </c>
      <c r="G26" s="20">
        <f>'Познавательное развитие'!U26</f>
        <v>0</v>
      </c>
      <c r="H26" s="20">
        <f>'Познавательное развитие'!V26</f>
        <v>0</v>
      </c>
      <c r="I26" s="20">
        <f>'Соц.-комун. развитие'!Q28</f>
        <v>0</v>
      </c>
      <c r="J26" s="20">
        <f>'Соц.-комун. развитие'!R28</f>
        <v>0</v>
      </c>
      <c r="K26" s="20">
        <f>'Худож.-эстетич. развитие'!S26</f>
        <v>0</v>
      </c>
      <c r="L26" s="20">
        <f>'Худож.-эстетич. развитие'!T26</f>
        <v>0</v>
      </c>
      <c r="M26" s="21">
        <f t="shared" si="0"/>
        <v>0</v>
      </c>
      <c r="N26" s="21">
        <f t="shared" si="1"/>
        <v>0</v>
      </c>
    </row>
    <row r="27" spans="1:14" x14ac:dyDescent="0.25">
      <c r="A27" s="2">
        <v>18</v>
      </c>
      <c r="B27" s="28">
        <f>'Соц.-комун. развитие'!B29</f>
        <v>0</v>
      </c>
      <c r="C27" s="20">
        <f>'Физическое развитие'!Q28</f>
        <v>0</v>
      </c>
      <c r="D27" s="20">
        <f>'Физическое развитие'!R28</f>
        <v>0</v>
      </c>
      <c r="E27" s="20">
        <f>'Речевое развитие'!M27</f>
        <v>0</v>
      </c>
      <c r="F27" s="20">
        <f>'Речевое развитие'!N27</f>
        <v>0</v>
      </c>
      <c r="G27" s="20">
        <f>'Познавательное развитие'!U27</f>
        <v>0</v>
      </c>
      <c r="H27" s="20">
        <f>'Познавательное развитие'!V27</f>
        <v>0</v>
      </c>
      <c r="I27" s="20">
        <f>'Соц.-комун. развитие'!Q29</f>
        <v>0</v>
      </c>
      <c r="J27" s="20">
        <f>'Соц.-комун. развитие'!R29</f>
        <v>0</v>
      </c>
      <c r="K27" s="20">
        <f>'Худож.-эстетич. развитие'!S27</f>
        <v>0</v>
      </c>
      <c r="L27" s="20">
        <f>'Худож.-эстетич. развитие'!T27</f>
        <v>0</v>
      </c>
      <c r="M27" s="21">
        <f t="shared" si="0"/>
        <v>0</v>
      </c>
      <c r="N27" s="21">
        <f t="shared" si="1"/>
        <v>0</v>
      </c>
    </row>
    <row r="28" spans="1:14" x14ac:dyDescent="0.25">
      <c r="A28" s="2">
        <v>19</v>
      </c>
      <c r="B28" s="28">
        <f>'Соц.-комун. развитие'!B30</f>
        <v>0</v>
      </c>
      <c r="C28" s="20">
        <f>'Физическое развитие'!Q29</f>
        <v>0</v>
      </c>
      <c r="D28" s="20">
        <f>'Физическое развитие'!R29</f>
        <v>0</v>
      </c>
      <c r="E28" s="20">
        <f>'Речевое развитие'!M28</f>
        <v>0</v>
      </c>
      <c r="F28" s="20">
        <f>'Речевое развитие'!N28</f>
        <v>0</v>
      </c>
      <c r="G28" s="20">
        <f>'Познавательное развитие'!U28</f>
        <v>0</v>
      </c>
      <c r="H28" s="20">
        <f>'Познавательное развитие'!V28</f>
        <v>0</v>
      </c>
      <c r="I28" s="20">
        <f>'Соц.-комун. развитие'!Q30</f>
        <v>0</v>
      </c>
      <c r="J28" s="20">
        <f>'Соц.-комун. развитие'!R30</f>
        <v>0</v>
      </c>
      <c r="K28" s="20">
        <f>'Худож.-эстетич. развитие'!S28</f>
        <v>0</v>
      </c>
      <c r="L28" s="20">
        <f>'Худож.-эстетич. развитие'!T28</f>
        <v>0</v>
      </c>
      <c r="M28" s="21">
        <f t="shared" si="0"/>
        <v>0</v>
      </c>
      <c r="N28" s="21">
        <f t="shared" si="1"/>
        <v>0</v>
      </c>
    </row>
    <row r="29" spans="1:14" x14ac:dyDescent="0.25">
      <c r="A29" s="2">
        <v>20</v>
      </c>
      <c r="B29" s="28">
        <f>'Соц.-комун. развитие'!B31</f>
        <v>0</v>
      </c>
      <c r="C29" s="20">
        <f>'Физическое развитие'!Q30</f>
        <v>0</v>
      </c>
      <c r="D29" s="20">
        <f>'Физическое развитие'!R30</f>
        <v>0</v>
      </c>
      <c r="E29" s="20">
        <f>'Речевое развитие'!M29</f>
        <v>0</v>
      </c>
      <c r="F29" s="20">
        <f>'Речевое развитие'!N29</f>
        <v>0</v>
      </c>
      <c r="G29" s="20">
        <f>'Познавательное развитие'!U29</f>
        <v>0</v>
      </c>
      <c r="H29" s="20">
        <f>'Познавательное развитие'!V29</f>
        <v>0</v>
      </c>
      <c r="I29" s="20">
        <f>'Соц.-комун. развитие'!Q31</f>
        <v>0</v>
      </c>
      <c r="J29" s="20">
        <f>'Соц.-комун. развитие'!R31</f>
        <v>0</v>
      </c>
      <c r="K29" s="20">
        <f>'Худож.-эстетич. развитие'!S29</f>
        <v>0</v>
      </c>
      <c r="L29" s="20">
        <f>'Худож.-эстетич. развитие'!T29</f>
        <v>0</v>
      </c>
      <c r="M29" s="21">
        <f t="shared" si="0"/>
        <v>0</v>
      </c>
      <c r="N29" s="21">
        <f t="shared" si="1"/>
        <v>0</v>
      </c>
    </row>
    <row r="30" spans="1:14" x14ac:dyDescent="0.25">
      <c r="A30" s="2">
        <v>21</v>
      </c>
      <c r="B30" s="28">
        <f>'Соц.-комун. развитие'!B32</f>
        <v>0</v>
      </c>
      <c r="C30" s="20">
        <f>'Физическое развитие'!Q31</f>
        <v>0</v>
      </c>
      <c r="D30" s="20">
        <f>'Физическое развитие'!R31</f>
        <v>0</v>
      </c>
      <c r="E30" s="20">
        <f>'Речевое развитие'!M30</f>
        <v>0</v>
      </c>
      <c r="F30" s="20">
        <f>'Речевое развитие'!N30</f>
        <v>0</v>
      </c>
      <c r="G30" s="20">
        <f>'Познавательное развитие'!U30</f>
        <v>0</v>
      </c>
      <c r="H30" s="20">
        <f>'Познавательное развитие'!V30</f>
        <v>0</v>
      </c>
      <c r="I30" s="20">
        <f>'Соц.-комун. развитие'!Q32</f>
        <v>0</v>
      </c>
      <c r="J30" s="20">
        <f>'Соц.-комун. развитие'!R32</f>
        <v>0</v>
      </c>
      <c r="K30" s="20">
        <f>'Худож.-эстетич. развитие'!S30</f>
        <v>0</v>
      </c>
      <c r="L30" s="20">
        <f>'Худож.-эстетич. развитие'!T30</f>
        <v>0</v>
      </c>
      <c r="M30" s="21">
        <f t="shared" si="0"/>
        <v>0</v>
      </c>
      <c r="N30" s="21">
        <f t="shared" si="1"/>
        <v>0</v>
      </c>
    </row>
    <row r="31" spans="1:14" x14ac:dyDescent="0.25">
      <c r="A31" s="2">
        <v>22</v>
      </c>
      <c r="B31" s="28">
        <f>'Соц.-комун. развитие'!B33</f>
        <v>0</v>
      </c>
      <c r="C31" s="20">
        <f>'Физическое развитие'!Q32</f>
        <v>0</v>
      </c>
      <c r="D31" s="20">
        <f>'Физическое развитие'!R32</f>
        <v>0</v>
      </c>
      <c r="E31" s="20">
        <f>'Речевое развитие'!M31</f>
        <v>0</v>
      </c>
      <c r="F31" s="20">
        <f>'Речевое развитие'!N31</f>
        <v>0</v>
      </c>
      <c r="G31" s="20">
        <f>'Познавательное развитие'!U31</f>
        <v>0</v>
      </c>
      <c r="H31" s="20">
        <f>'Познавательное развитие'!V31</f>
        <v>0</v>
      </c>
      <c r="I31" s="20">
        <f>'Соц.-комун. развитие'!Q33</f>
        <v>0</v>
      </c>
      <c r="J31" s="20">
        <f>'Соц.-комун. развитие'!R33</f>
        <v>0</v>
      </c>
      <c r="K31" s="20">
        <f>'Худож.-эстетич. развитие'!S31</f>
        <v>0</v>
      </c>
      <c r="L31" s="20">
        <f>'Худож.-эстетич. развитие'!T31</f>
        <v>0</v>
      </c>
      <c r="M31" s="21">
        <f t="shared" si="0"/>
        <v>0</v>
      </c>
      <c r="N31" s="21">
        <f t="shared" si="1"/>
        <v>0</v>
      </c>
    </row>
    <row r="32" spans="1:14" x14ac:dyDescent="0.25">
      <c r="A32" s="2">
        <v>23</v>
      </c>
      <c r="B32" s="28">
        <f>'Соц.-комун. развитие'!B34</f>
        <v>0</v>
      </c>
      <c r="C32" s="20">
        <f>'Физическое развитие'!Q33</f>
        <v>0</v>
      </c>
      <c r="D32" s="20">
        <f>'Физическое развитие'!R33</f>
        <v>0</v>
      </c>
      <c r="E32" s="20">
        <f>'Речевое развитие'!M32</f>
        <v>0</v>
      </c>
      <c r="F32" s="20">
        <f>'Речевое развитие'!N32</f>
        <v>0</v>
      </c>
      <c r="G32" s="20">
        <f>'Познавательное развитие'!U32</f>
        <v>0</v>
      </c>
      <c r="H32" s="20">
        <f>'Познавательное развитие'!V32</f>
        <v>0</v>
      </c>
      <c r="I32" s="20">
        <f>'Соц.-комун. развитие'!Q34</f>
        <v>0</v>
      </c>
      <c r="J32" s="20">
        <f>'Соц.-комун. развитие'!R34</f>
        <v>0</v>
      </c>
      <c r="K32" s="20">
        <f>'Худож.-эстетич. развитие'!S32</f>
        <v>0</v>
      </c>
      <c r="L32" s="20">
        <f>'Худож.-эстетич. развитие'!T32</f>
        <v>0</v>
      </c>
      <c r="M32" s="21">
        <f t="shared" si="0"/>
        <v>0</v>
      </c>
      <c r="N32" s="21">
        <f t="shared" si="1"/>
        <v>0</v>
      </c>
    </row>
    <row r="33" spans="1:14" x14ac:dyDescent="0.25">
      <c r="A33" s="2">
        <v>24</v>
      </c>
      <c r="B33" s="28">
        <f>'Соц.-комун. развитие'!B35</f>
        <v>0</v>
      </c>
      <c r="C33" s="20">
        <f>'Физическое развитие'!Q34</f>
        <v>0</v>
      </c>
      <c r="D33" s="20">
        <f>'Физическое развитие'!R34</f>
        <v>0</v>
      </c>
      <c r="E33" s="20">
        <f>'Речевое развитие'!M33</f>
        <v>0</v>
      </c>
      <c r="F33" s="20">
        <f>'Речевое развитие'!N33</f>
        <v>0</v>
      </c>
      <c r="G33" s="20">
        <f>'Познавательное развитие'!U33</f>
        <v>0</v>
      </c>
      <c r="H33" s="20">
        <f>'Познавательное развитие'!V33</f>
        <v>0</v>
      </c>
      <c r="I33" s="20">
        <f>'Соц.-комун. развитие'!Q35</f>
        <v>0</v>
      </c>
      <c r="J33" s="20">
        <f>'Соц.-комун. развитие'!R35</f>
        <v>0</v>
      </c>
      <c r="K33" s="20">
        <f>'Худож.-эстетич. развитие'!S33</f>
        <v>0</v>
      </c>
      <c r="L33" s="20">
        <f>'Худож.-эстетич. развитие'!T33</f>
        <v>0</v>
      </c>
      <c r="M33" s="21">
        <f t="shared" ref="M33:M35" si="2">(C33+E33+G33+I33+K33)/5</f>
        <v>0</v>
      </c>
      <c r="N33" s="21">
        <f t="shared" ref="N33:N35" si="3">(D33+F33+H33+J33+L33)/5</f>
        <v>0</v>
      </c>
    </row>
    <row r="34" spans="1:14" x14ac:dyDescent="0.25">
      <c r="A34" s="2">
        <v>25</v>
      </c>
      <c r="B34" s="28">
        <f>'Соц.-комун. развитие'!B36</f>
        <v>0</v>
      </c>
      <c r="C34" s="20">
        <f>'Физическое развитие'!Q35</f>
        <v>0</v>
      </c>
      <c r="D34" s="20">
        <f>'Физическое развитие'!R35</f>
        <v>0</v>
      </c>
      <c r="E34" s="20">
        <f>'Речевое развитие'!M34</f>
        <v>0</v>
      </c>
      <c r="F34" s="20">
        <f>'Речевое развитие'!N34</f>
        <v>0</v>
      </c>
      <c r="G34" s="20">
        <f>'Познавательное развитие'!U34</f>
        <v>0</v>
      </c>
      <c r="H34" s="20">
        <f>'Познавательное развитие'!V34</f>
        <v>0</v>
      </c>
      <c r="I34" s="20">
        <f>'Соц.-комун. развитие'!Q36</f>
        <v>0</v>
      </c>
      <c r="J34" s="20">
        <f>'Соц.-комун. развитие'!R36</f>
        <v>0</v>
      </c>
      <c r="K34" s="20">
        <f>'Худож.-эстетич. развитие'!S34</f>
        <v>0</v>
      </c>
      <c r="L34" s="20">
        <f>'Худож.-эстетич. развитие'!T34</f>
        <v>0</v>
      </c>
      <c r="M34" s="21">
        <f t="shared" si="2"/>
        <v>0</v>
      </c>
      <c r="N34" s="21">
        <f t="shared" si="3"/>
        <v>0</v>
      </c>
    </row>
    <row r="35" spans="1:14" x14ac:dyDescent="0.25">
      <c r="A35" s="2">
        <v>26</v>
      </c>
      <c r="B35" s="28">
        <f>'Соц.-комун. развитие'!B37</f>
        <v>0</v>
      </c>
      <c r="C35" s="20">
        <f>'Физическое развитие'!Q36</f>
        <v>0</v>
      </c>
      <c r="D35" s="20">
        <f>'Физическое развитие'!R36</f>
        <v>0</v>
      </c>
      <c r="E35" s="20">
        <f>'Речевое развитие'!M35</f>
        <v>0</v>
      </c>
      <c r="F35" s="20">
        <f>'Речевое развитие'!N35</f>
        <v>0</v>
      </c>
      <c r="G35" s="20">
        <f>'Познавательное развитие'!U35</f>
        <v>0</v>
      </c>
      <c r="H35" s="20">
        <f>'Познавательное развитие'!V35</f>
        <v>0</v>
      </c>
      <c r="I35" s="20">
        <f>'Соц.-комун. развитие'!Q37</f>
        <v>0</v>
      </c>
      <c r="J35" s="20">
        <f>'Соц.-комун. развитие'!R37</f>
        <v>0</v>
      </c>
      <c r="K35" s="20">
        <f>'Худож.-эстетич. развитие'!S35</f>
        <v>0</v>
      </c>
      <c r="L35" s="20">
        <f>'Худож.-эстетич. развитие'!T35</f>
        <v>0</v>
      </c>
      <c r="M35" s="21">
        <f t="shared" si="2"/>
        <v>0</v>
      </c>
      <c r="N35" s="21">
        <f t="shared" si="3"/>
        <v>0</v>
      </c>
    </row>
    <row r="36" spans="1:14" x14ac:dyDescent="0.25">
      <c r="A36" s="2">
        <v>27</v>
      </c>
      <c r="B36" s="28">
        <f>'Соц.-комун. развитие'!B38</f>
        <v>0</v>
      </c>
      <c r="C36" s="20">
        <f>'Физическое развитие'!Q34</f>
        <v>0</v>
      </c>
      <c r="D36" s="20">
        <f>'Физическое развитие'!R34</f>
        <v>0</v>
      </c>
      <c r="E36" s="20">
        <f>'Речевое развитие'!M33</f>
        <v>0</v>
      </c>
      <c r="F36" s="20">
        <f>'Речевое развитие'!N33</f>
        <v>0</v>
      </c>
      <c r="G36" s="20">
        <f>'Познавательное развитие'!U36</f>
        <v>0</v>
      </c>
      <c r="H36" s="20">
        <f>'Познавательное развитие'!V36</f>
        <v>0</v>
      </c>
      <c r="I36" s="20">
        <f>'Соц.-комун. развитие'!Q38</f>
        <v>0</v>
      </c>
      <c r="J36" s="20">
        <f>'Соц.-комун. развитие'!R38</f>
        <v>0</v>
      </c>
      <c r="K36" s="20">
        <f>'Худож.-эстетич. развитие'!S33</f>
        <v>0</v>
      </c>
      <c r="L36" s="20">
        <f>'Худож.-эстетич. развитие'!T33</f>
        <v>0</v>
      </c>
      <c r="M36" s="21">
        <f t="shared" si="0"/>
        <v>0</v>
      </c>
      <c r="N36" s="21">
        <f t="shared" si="1"/>
        <v>0</v>
      </c>
    </row>
    <row r="37" spans="1:14" x14ac:dyDescent="0.25">
      <c r="A37" s="2">
        <v>28</v>
      </c>
      <c r="B37" s="28">
        <f>'Соц.-комун. развитие'!B39</f>
        <v>0</v>
      </c>
      <c r="C37" s="20">
        <f>'Физическое развитие'!Q35</f>
        <v>0</v>
      </c>
      <c r="D37" s="20">
        <f>'Физическое развитие'!R35</f>
        <v>0</v>
      </c>
      <c r="E37" s="20">
        <f>'Речевое развитие'!M37</f>
        <v>0</v>
      </c>
      <c r="F37" s="20">
        <f>'Речевое развитие'!N37</f>
        <v>0</v>
      </c>
      <c r="G37" s="20">
        <f>'Познавательное развитие'!U37</f>
        <v>0</v>
      </c>
      <c r="H37" s="20">
        <f>'Познавательное развитие'!V37</f>
        <v>0</v>
      </c>
      <c r="I37" s="20">
        <f>'Соц.-комун. развитие'!Q39</f>
        <v>0</v>
      </c>
      <c r="J37" s="20">
        <f>'Соц.-комун. развитие'!R39</f>
        <v>0</v>
      </c>
      <c r="K37" s="20">
        <f>'Худож.-эстетич. развитие'!S34</f>
        <v>0</v>
      </c>
      <c r="L37" s="20">
        <f>'Худож.-эстетич. развитие'!T34</f>
        <v>0</v>
      </c>
      <c r="M37" s="21">
        <f t="shared" si="0"/>
        <v>0</v>
      </c>
      <c r="N37" s="21">
        <f t="shared" si="1"/>
        <v>0</v>
      </c>
    </row>
    <row r="38" spans="1:14" x14ac:dyDescent="0.25">
      <c r="A38" s="2">
        <v>29</v>
      </c>
      <c r="B38" s="28">
        <f>'Соц.-комун. развитие'!B40</f>
        <v>0</v>
      </c>
      <c r="C38" s="20">
        <f>'Физическое развитие'!Q39</f>
        <v>0</v>
      </c>
      <c r="D38" s="20">
        <f>'Физическое развитие'!R39</f>
        <v>0</v>
      </c>
      <c r="E38" s="20">
        <f>'Речевое развитие'!M38</f>
        <v>0</v>
      </c>
      <c r="F38" s="20">
        <f>'Речевое развитие'!N38</f>
        <v>0</v>
      </c>
      <c r="G38" s="20">
        <f>'Познавательное развитие'!U38</f>
        <v>0</v>
      </c>
      <c r="H38" s="20">
        <f>'Познавательное развитие'!V38</f>
        <v>0</v>
      </c>
      <c r="I38" s="20">
        <f>'Соц.-комун. развитие'!Q40</f>
        <v>0</v>
      </c>
      <c r="J38" s="20">
        <f>'Соц.-комун. развитие'!R40</f>
        <v>0</v>
      </c>
      <c r="K38" s="20">
        <f>'Худож.-эстетич. развитие'!S38</f>
        <v>0</v>
      </c>
      <c r="L38" s="20">
        <f>'Худож.-эстетич. развитие'!T38</f>
        <v>0</v>
      </c>
      <c r="M38" s="21">
        <f t="shared" si="0"/>
        <v>0</v>
      </c>
      <c r="N38" s="21">
        <f t="shared" si="1"/>
        <v>0</v>
      </c>
    </row>
    <row r="39" spans="1:14" x14ac:dyDescent="0.25">
      <c r="A39" s="2">
        <v>30</v>
      </c>
      <c r="B39" s="28">
        <f>'Соц.-комун. развитие'!B41</f>
        <v>0</v>
      </c>
      <c r="C39" s="20">
        <f>'Физическое развитие'!Q40</f>
        <v>0</v>
      </c>
      <c r="D39" s="20">
        <f>'Физическое развитие'!R40</f>
        <v>0</v>
      </c>
      <c r="E39" s="20">
        <f>'Речевое развитие'!M39</f>
        <v>0</v>
      </c>
      <c r="F39" s="20">
        <f>'Речевое развитие'!N39</f>
        <v>0</v>
      </c>
      <c r="G39" s="20">
        <f>'Познавательное развитие'!U39</f>
        <v>0</v>
      </c>
      <c r="H39" s="20">
        <f>'Познавательное развитие'!V39</f>
        <v>0</v>
      </c>
      <c r="I39" s="20">
        <f>'Соц.-комун. развитие'!Q41</f>
        <v>0</v>
      </c>
      <c r="J39" s="20">
        <f>'Соц.-комун. развитие'!R41</f>
        <v>0</v>
      </c>
      <c r="K39" s="20">
        <f>'Худож.-эстетич. развитие'!S39</f>
        <v>0</v>
      </c>
      <c r="L39" s="20">
        <f>'Худож.-эстетич. развитие'!T39</f>
        <v>0</v>
      </c>
      <c r="M39" s="21">
        <f t="shared" si="0"/>
        <v>0</v>
      </c>
      <c r="N39" s="21">
        <f t="shared" si="1"/>
        <v>0</v>
      </c>
    </row>
    <row r="40" spans="1:14" x14ac:dyDescent="0.25">
      <c r="A40" s="46" t="s">
        <v>2</v>
      </c>
      <c r="B40" s="47"/>
      <c r="C40" s="33" t="e">
        <f>SUM(C10:C39)/COUNTIF(C10:C39,"&gt;0")</f>
        <v>#DIV/0!</v>
      </c>
      <c r="D40" s="33" t="e">
        <f>SUM(D10:D39)/COUNTIF(D10:D39,"&gt;0")</f>
        <v>#DIV/0!</v>
      </c>
      <c r="E40" s="33" t="e">
        <f t="shared" ref="E40:N40" si="4">SUM(E10:E39)/COUNTIF(E10:E39,"&gt;0")</f>
        <v>#DIV/0!</v>
      </c>
      <c r="F40" s="33" t="e">
        <f t="shared" si="4"/>
        <v>#DIV/0!</v>
      </c>
      <c r="G40" s="33" t="e">
        <f t="shared" si="4"/>
        <v>#DIV/0!</v>
      </c>
      <c r="H40" s="33" t="e">
        <f t="shared" si="4"/>
        <v>#DIV/0!</v>
      </c>
      <c r="I40" s="33" t="e">
        <f t="shared" si="4"/>
        <v>#DIV/0!</v>
      </c>
      <c r="J40" s="33" t="e">
        <f t="shared" si="4"/>
        <v>#DIV/0!</v>
      </c>
      <c r="K40" s="33" t="e">
        <f t="shared" si="4"/>
        <v>#DIV/0!</v>
      </c>
      <c r="L40" s="33" t="e">
        <f t="shared" si="4"/>
        <v>#DIV/0!</v>
      </c>
      <c r="M40" s="33" t="e">
        <f t="shared" si="4"/>
        <v>#DIV/0!</v>
      </c>
      <c r="N40" s="33" t="e">
        <f t="shared" si="4"/>
        <v>#DIV/0!</v>
      </c>
    </row>
    <row r="41" spans="1:14" x14ac:dyDescent="0.25">
      <c r="A41" s="46" t="s">
        <v>6</v>
      </c>
      <c r="B41" s="47"/>
      <c r="C41" s="27">
        <f>'Физическое развитие'!O43</f>
        <v>0</v>
      </c>
      <c r="D41" s="27">
        <f>'Физическое развитие'!P43</f>
        <v>0</v>
      </c>
      <c r="E41" s="27">
        <f>'Речевое развитие'!K42</f>
        <v>0</v>
      </c>
      <c r="F41" s="27">
        <f>'Речевое развитие'!L42</f>
        <v>0</v>
      </c>
      <c r="G41" s="27">
        <f>'Познавательное развитие'!S42</f>
        <v>0</v>
      </c>
      <c r="H41" s="27">
        <f>'Познавательное развитие'!T42</f>
        <v>0</v>
      </c>
      <c r="I41" s="27">
        <f>'Соц.-комун. развитие'!O44</f>
        <v>0</v>
      </c>
      <c r="J41" s="27">
        <f>'Соц.-комун. развитие'!P44</f>
        <v>0</v>
      </c>
      <c r="K41" s="27">
        <f>'Худож.-эстетич. развитие'!Q42</f>
        <v>0</v>
      </c>
      <c r="L41" s="27">
        <f>'Худож.-эстетич. развитие'!R42</f>
        <v>0</v>
      </c>
      <c r="M41" s="27">
        <f t="shared" ref="M41:N41" si="5">COUNTIF(M10:M39, "&gt;=76")</f>
        <v>0</v>
      </c>
      <c r="N41" s="27">
        <f t="shared" si="5"/>
        <v>0</v>
      </c>
    </row>
    <row r="42" spans="1:14" x14ac:dyDescent="0.25">
      <c r="A42" s="46" t="s">
        <v>7</v>
      </c>
      <c r="B42" s="47"/>
      <c r="C42" s="27">
        <f>'Физическое развитие'!O44</f>
        <v>0</v>
      </c>
      <c r="D42" s="27">
        <f>'Физическое развитие'!P44</f>
        <v>0</v>
      </c>
      <c r="E42" s="27">
        <f>'Речевое развитие'!K43</f>
        <v>0</v>
      </c>
      <c r="F42" s="27">
        <f>'Речевое развитие'!L43</f>
        <v>0</v>
      </c>
      <c r="G42" s="27">
        <f>'Познавательное развитие'!S43</f>
        <v>0</v>
      </c>
      <c r="H42" s="27">
        <f>'Познавательное развитие'!T43</f>
        <v>0</v>
      </c>
      <c r="I42" s="27">
        <f>'Соц.-комун. развитие'!O45</f>
        <v>0</v>
      </c>
      <c r="J42" s="27">
        <f>'Соц.-комун. развитие'!P45</f>
        <v>0</v>
      </c>
      <c r="K42" s="27">
        <f>'Худож.-эстетич. развитие'!Q43</f>
        <v>0</v>
      </c>
      <c r="L42" s="27">
        <f>'Худож.-эстетич. развитие'!R43</f>
        <v>0</v>
      </c>
      <c r="M42" s="27">
        <f t="shared" ref="M42:N42" si="6">COUNTIFS(M10:M39,"&gt;44",M10:M39,"&lt;76")</f>
        <v>0</v>
      </c>
      <c r="N42" s="27">
        <f t="shared" si="6"/>
        <v>0</v>
      </c>
    </row>
    <row r="43" spans="1:14" x14ac:dyDescent="0.25">
      <c r="A43" s="46" t="s">
        <v>8</v>
      </c>
      <c r="B43" s="47"/>
      <c r="C43" s="27">
        <f>'Физическое развитие'!O45</f>
        <v>0</v>
      </c>
      <c r="D43" s="27">
        <f>'Физическое развитие'!P45</f>
        <v>0</v>
      </c>
      <c r="E43" s="27">
        <f>'Речевое развитие'!K44</f>
        <v>0</v>
      </c>
      <c r="F43" s="27">
        <f>'Речевое развитие'!L44</f>
        <v>0</v>
      </c>
      <c r="G43" s="27">
        <f>'Познавательное развитие'!S44</f>
        <v>0</v>
      </c>
      <c r="H43" s="27">
        <f>'Познавательное развитие'!T44</f>
        <v>0</v>
      </c>
      <c r="I43" s="27">
        <f>'Соц.-комун. развитие'!O46</f>
        <v>0</v>
      </c>
      <c r="J43" s="27">
        <f>'Соц.-комун. развитие'!P46</f>
        <v>0</v>
      </c>
      <c r="K43" s="27">
        <f>'Худож.-эстетич. развитие'!Q44</f>
        <v>0</v>
      </c>
      <c r="L43" s="27">
        <f>'Худож.-эстетич. развитие'!R44</f>
        <v>0</v>
      </c>
      <c r="M43" s="27">
        <f t="shared" ref="M43:N43" si="7">COUNTIFS(M10:M39,"&lt;=44",M10:M39,"&gt;0")</f>
        <v>0</v>
      </c>
      <c r="N43" s="27">
        <f t="shared" si="7"/>
        <v>0</v>
      </c>
    </row>
  </sheetData>
  <sheetProtection sheet="1" selectLockedCells="1"/>
  <mergeCells count="16">
    <mergeCell ref="A42:B42"/>
    <mergeCell ref="A43:B43"/>
    <mergeCell ref="A6:A9"/>
    <mergeCell ref="B6:B9"/>
    <mergeCell ref="M6:N8"/>
    <mergeCell ref="A41:B41"/>
    <mergeCell ref="A40:B40"/>
    <mergeCell ref="B2:M3"/>
    <mergeCell ref="C6:L6"/>
    <mergeCell ref="C7:L7"/>
    <mergeCell ref="C8:D8"/>
    <mergeCell ref="E8:F8"/>
    <mergeCell ref="G8:H8"/>
    <mergeCell ref="I8:J8"/>
    <mergeCell ref="K8:L8"/>
    <mergeCell ref="B4:M4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3:S64"/>
  <sheetViews>
    <sheetView tabSelected="1" topLeftCell="A4" workbookViewId="0">
      <selection activeCell="P48" sqref="P48"/>
    </sheetView>
  </sheetViews>
  <sheetFormatPr defaultRowHeight="15" x14ac:dyDescent="0.25"/>
  <sheetData>
    <row r="43" spans="12:19" x14ac:dyDescent="0.25">
      <c r="L43" s="106" t="s">
        <v>26</v>
      </c>
      <c r="M43" s="106"/>
      <c r="N43" s="106"/>
      <c r="O43" s="106"/>
      <c r="P43" s="106"/>
      <c r="Q43" s="106"/>
      <c r="R43" s="106"/>
      <c r="S43" s="106"/>
    </row>
    <row r="64" spans="2:9" x14ac:dyDescent="0.25">
      <c r="B64" s="107" t="s">
        <v>25</v>
      </c>
      <c r="C64" s="107"/>
      <c r="D64" s="107"/>
      <c r="E64" s="107"/>
      <c r="F64" s="107"/>
      <c r="G64" s="107"/>
      <c r="H64" s="107"/>
      <c r="I64" s="107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  <vt:lpstr>СТАРТ!Область_печати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2022-05-18T08:58:46Z</dcterms:created>
  <dcterms:modified xsi:type="dcterms:W3CDTF">2024-10-29T09:50:10Z</dcterms:modified>
</cp:coreProperties>
</file>